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22-2024" sheetId="1" r:id="rId1"/>
  </sheets>
  <definedNames>
    <definedName name="_xlnm.Print_Titles" localSheetId="0">'2022-2024'!$13:$13</definedName>
  </definedNames>
  <calcPr fullCalcOnLoad="1"/>
</workbook>
</file>

<file path=xl/comments1.xml><?xml version="1.0" encoding="utf-8"?>
<comments xmlns="http://schemas.openxmlformats.org/spreadsheetml/2006/main">
  <authors>
    <author>KulimanovaAS</author>
  </authors>
  <commentList>
    <comment ref="A15" authorId="0">
      <text>
        <r>
          <rPr>
            <b/>
            <sz val="9"/>
            <rFont val="Tahoma"/>
            <family val="2"/>
          </rPr>
          <t>KulimanovaAS: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<sst xmlns="http://schemas.openxmlformats.org/spreadsheetml/2006/main" count="1068" uniqueCount="258">
  <si>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</si>
  <si>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</si>
  <si>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</si>
  <si>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</si>
  <si>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</si>
  <si>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</si>
  <si>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</si>
  <si>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</si>
  <si>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</si>
  <si>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</si>
  <si>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</si>
  <si>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</si>
  <si>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</si>
  <si>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</si>
  <si>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</si>
  <si>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</si>
  <si>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</si>
  <si>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</si>
  <si>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</si>
  <si>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</si>
  <si>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</si>
  <si>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</si>
  <si>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</si>
  <si>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</si>
  <si>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</si>
  <si>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</si>
  <si>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</si>
  <si>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</si>
  <si>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</si>
  <si>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</si>
  <si>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</si>
  <si>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</si>
  <si>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</si>
  <si>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</si>
  <si>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</si>
  <si>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</si>
  <si>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</si>
  <si>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</si>
  <si>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</si>
  <si>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</si>
  <si>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</si>
  <si>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</si>
  <si>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</si>
  <si>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</si>
  <si>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</si>
  <si>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</si>
  <si>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</si>
  <si>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</si>
  <si>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</si>
  <si>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</si>
  <si>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</si>
  <si>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</si>
  <si>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</si>
  <si>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</si>
  <si>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</si>
  <si>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</si>
  <si>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02 0 00 00000</t>
  </si>
  <si>
    <t>Мероприятия по землеустройству и землеиспользованию</t>
  </si>
  <si>
    <t>03 0 00 00000</t>
  </si>
  <si>
    <t>Субсидии юридическим лицам,оказывающим жилищно-коммунальные услуги, на возмещение части затрат</t>
  </si>
  <si>
    <t>Мероприятия по прочему благоустройству</t>
  </si>
  <si>
    <t>04 0 00 00000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</si>
  <si>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</si>
  <si>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</si>
  <si>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</si>
  <si>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</si>
  <si>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</si>
  <si>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</si>
  <si>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</si>
  <si>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</si>
  <si>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</si>
  <si>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</si>
  <si>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</si>
  <si>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</si>
  <si>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</si>
  <si>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</si>
  <si>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05 0 00 00000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</si>
  <si>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</si>
  <si>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</si>
  <si>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07</t>
  </si>
  <si>
    <t>четвертого созыва</t>
  </si>
  <si>
    <t>2022 год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</si>
  <si>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</si>
  <si>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Условно утвержденные расходы</t>
  </si>
  <si>
    <t>Содержание автомобильных дорог общего пользования местного значения</t>
  </si>
  <si>
    <t>68 9 01 10270</t>
  </si>
  <si>
    <t>Мероприятия по содержанию муниципальных бань</t>
  </si>
  <si>
    <t>03 4 01 00000</t>
  </si>
  <si>
    <t>04 4 01 00000</t>
  </si>
  <si>
    <t>68 9 01 10290</t>
  </si>
  <si>
    <t>68 9 01 10300</t>
  </si>
  <si>
    <t>Проведение мероприятий по гражданской обороне</t>
  </si>
  <si>
    <t>Субвенции на осуществление госполномочий в сфере административных правоотношений</t>
  </si>
  <si>
    <t>67 3 01 71340</t>
  </si>
  <si>
    <t>09 0 00 00000</t>
  </si>
  <si>
    <t>68 9 01 10280</t>
  </si>
  <si>
    <t>Мероприятия по организации ритуальных услуг</t>
  </si>
  <si>
    <t>2023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</si>
  <si>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</si>
  <si>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</si>
  <si>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</si>
  <si>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поселение"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</si>
  <si>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поселение"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</si>
  <si>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2016-2023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</si>
  <si>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поселение"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</si>
  <si>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2020-2022 годы"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</si>
  <si>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</si>
  <si>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07 0 00 00000</t>
  </si>
  <si>
    <t>07 1 00 00000</t>
  </si>
  <si>
    <t>07 1 F2 00000</t>
  </si>
  <si>
    <t>07 1 F2 55550</t>
  </si>
  <si>
    <t>Муниципальная программа "Формирование комфортной городской среды на 2018-2024 годы"</t>
  </si>
  <si>
    <t>На поддержку развития общественной инфрастркутуры муниципального значения</t>
  </si>
  <si>
    <t>2024 год</t>
  </si>
  <si>
    <t>Г</t>
  </si>
  <si>
    <t>ВЕДОМСТВЕННАЯ СТРУКТУРА                               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ВОЛХОВСКОГО МУНИЦИПАЛЬНОГО РАЙОНА ЛЕНИНГРАДСКОЙ ОБЛАСТИ                                                                                                                          НА 2022 ГОД И ПЛАНОВЫЙ ПЕРИОД 2023-2024 ГОДОВ</t>
  </si>
  <si>
    <t>АДМИНИСТРАЦИЯ МУНИЦИПАЛЬНОГО ОБРАЗОВАНИЯ ПАШСКОЕ СЕЛЬСКОЕ ПОСЕЛЕНИЕ</t>
  </si>
  <si>
    <t>813</t>
  </si>
  <si>
    <t>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</si>
  <si>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</si>
  <si>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</si>
  <si>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</si>
  <si>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</si>
  <si>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</si>
  <si>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</si>
  <si>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</si>
  <si>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813 </t>
  </si>
  <si>
    <t>ОБЩЕГОСУДАРСТВЕННЫЕ ВОПРОСЫ</t>
  </si>
  <si>
    <t>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</si>
  <si>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</si>
  <si>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</si>
  <si>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100</t>
  </si>
  <si>
    <t>Иные бюджетные ассигнования</t>
  </si>
  <si>
    <t>Комплексы процессных мероприятий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</si>
  <si>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</si>
  <si>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01 4 01 10040</t>
  </si>
  <si>
    <t>01 4 01 00000</t>
  </si>
  <si>
    <t>Комплекс процессных мероприятий "Обеспечение и поддержание в готовности системы пожарной безопасности"</t>
  </si>
  <si>
    <t>Обеспечение пожарной безопасности</t>
  </si>
  <si>
    <t>01 4 02 00000</t>
  </si>
  <si>
    <t>01 4 02 10060</t>
  </si>
  <si>
    <t>Комплекс процессных мероприятий "Повышение уровня общественной безопасности"</t>
  </si>
  <si>
    <t>Обеспечение безопасности на водных объектах</t>
  </si>
  <si>
    <t>01 4 03 00000</t>
  </si>
  <si>
    <t>01 4 03 10110</t>
  </si>
  <si>
    <t xml:space="preserve">Комплексы процессных мероприятий
</t>
  </si>
  <si>
    <t xml:space="preserve">Комплекс процессных мероприятий "Ремонт, содержание и управление дорожным хозяйством муниципального образования Пашское сельское поселение" </t>
  </si>
  <si>
    <t>Обеспечение деятельности (услуги, работы) муниципальных бюджетных учреждений</t>
  </si>
  <si>
    <t>02 4 00 00000</t>
  </si>
  <si>
    <t>02 4 01 00000</t>
  </si>
  <si>
    <t>02 4 01 00170</t>
  </si>
  <si>
    <t>Гражданская оборона</t>
  </si>
  <si>
    <t>01 4 00 00000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</si>
  <si>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</si>
  <si>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</si>
  <si>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</si>
  <si>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03 </t>
  </si>
  <si>
    <t>02 4 01 10130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</si>
  <si>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</si>
  <si>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02 4 01 S4660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</si>
  <si>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</si>
  <si>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</si>
  <si>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02 8 00 00000</t>
  </si>
  <si>
    <t>02 8 01 00000</t>
  </si>
  <si>
    <t>02 8 01 S4200</t>
  </si>
  <si>
    <t>Другие вопросы в области национальной экономики</t>
  </si>
  <si>
    <t>Жилищное хозяйство</t>
  </si>
  <si>
    <t>Содержание и ремонт муниципального жилищного фонда</t>
  </si>
  <si>
    <t>03 4 01 10170</t>
  </si>
  <si>
    <t xml:space="preserve">03 4 00 00000 </t>
  </si>
  <si>
    <t>Комплекс процессных мероприятий "Содействие в обеспечении жильем граждан муниципального образования Пашское сельское поселение Волховского муниципального района Ленинградской области"</t>
  </si>
  <si>
    <t>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</si>
  <si>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09 4 00 00000</t>
  </si>
  <si>
    <t>09 4 01 00000</t>
  </si>
  <si>
    <t>03 4 01 10160</t>
  </si>
  <si>
    <t>09 4 01 S0800</t>
  </si>
  <si>
    <t>Коммунальное хозяйство</t>
  </si>
  <si>
    <t>Комплекс процессных мероприятий "Содержание муниципальных бань в муниципальном образовании Пашское сельское поселение"</t>
  </si>
  <si>
    <t>03 4 04 00000</t>
  </si>
  <si>
    <t>03 4 04 10230</t>
  </si>
  <si>
    <t>03 4 04 06000</t>
  </si>
  <si>
    <t>Благоустройство</t>
  </si>
  <si>
    <t>Комплекс процессных мероприятий "Благоустройство в муниципальном образовании Пашское сельское поселение"</t>
  </si>
  <si>
    <t>Содержание системы уличного освещения</t>
  </si>
  <si>
    <t>03 4 03 00000</t>
  </si>
  <si>
    <t>03 4 03 10190</t>
  </si>
  <si>
    <t>03 4 03 10210</t>
  </si>
  <si>
    <t>03 4 03 00170</t>
  </si>
  <si>
    <t>03 4 03 S4840</t>
  </si>
  <si>
    <t>Комплекс процессных мероприятий "Устойчивое развитие территорий сельских населенных пунктов муниципального образования Пашское сельское поселение"</t>
  </si>
  <si>
    <t>04 4 02 00000</t>
  </si>
  <si>
    <t>04 4 02 S4770</t>
  </si>
  <si>
    <t>Мероприятия, направленные на достижение цели федерального проекта "Благоустройство сельских территорий"</t>
  </si>
  <si>
    <t>05 8 00 00000</t>
  </si>
  <si>
    <t>05 8 01 00000</t>
  </si>
  <si>
    <t>05 8 01 S4310</t>
  </si>
  <si>
    <t>Комплекс процессных мероприятий "Реализация  мероприятий по борьбе с борщевиком Сосновского"</t>
  </si>
  <si>
    <t>05 4 00 00000</t>
  </si>
  <si>
    <t>05 4 01 00000</t>
  </si>
  <si>
    <t>05 4 01 10240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</si>
  <si>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</si>
  <si>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</si>
  <si>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</si>
  <si>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Молодежная политика и оздоровление детей</t>
  </si>
  <si>
    <t>Мероприятия, направленные на реализацию федерального проекта "Патриотическое воспитание"</t>
  </si>
  <si>
    <t>Реализация комплекса мер по сохранению исторической памяти</t>
  </si>
  <si>
    <t>04 8 00 00000</t>
  </si>
  <si>
    <t>04 8 01 00000</t>
  </si>
  <si>
    <t xml:space="preserve">04 8 01 S4340 </t>
  </si>
  <si>
    <t>Культура</t>
  </si>
  <si>
    <t>Пенсионное обеспечение</t>
  </si>
  <si>
    <t>Физическая культура</t>
  </si>
  <si>
    <t>Комплекс процессных мероприятий "Развитие культуры, физической культуры и массового спорта в муниципальном образовании Пашское сельское поселение"</t>
  </si>
  <si>
    <t>04 4 01 00170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</si>
  <si>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</si>
  <si>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На поддержку развития общественной инфраструктуры муниципального значения</t>
  </si>
  <si>
    <t>04 4 01 S4840</t>
  </si>
  <si>
    <t>04 4 01 S0360</t>
  </si>
  <si>
    <t>Мероприятия, направленные на достижение цели федерального проекта "Современный облик сельских территорий"</t>
  </si>
  <si>
    <t>Расходы на проектирование, строительство и реконструкцию объектов (культура)</t>
  </si>
  <si>
    <t>Капитальные вложения в объекты государственной (муниципальной) собственности</t>
  </si>
  <si>
    <t>04 8 02 00000</t>
  </si>
  <si>
    <t>04 8 02 S0660</t>
  </si>
  <si>
    <t>Другие вопросы в области культуры и кинематографии</t>
  </si>
  <si>
    <t xml:space="preserve">Приложение 7 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</si>
  <si>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</si>
  <si>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Обустройство интеллектуальной системы видеонаблюдения</t>
  </si>
  <si>
    <t>01 4 03 10370</t>
  </si>
  <si>
    <t>Ремонт автомобильных дорог общего пользования местного значения, дворовых территорий многоквартирных домов и проездов к ним</t>
  </si>
  <si>
    <t>02 4 01 10120</t>
  </si>
  <si>
    <t>Комплекс процессных мероприятий "Теплоснабжение в муниципальном образовании Пашское сельское поселение"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</si>
  <si>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</si>
  <si>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03 4 02 00000</t>
  </si>
  <si>
    <t>03 4 02 S0160</t>
  </si>
  <si>
    <t>Комплекс процессных мероприятий "Молодежь муниципального образования Пашское сельское поселение"</t>
  </si>
  <si>
    <t>На мероприятия по сохранению исторической памяти, гражданско-патриотическое и духовно-нравственное воспитание молодежи</t>
  </si>
  <si>
    <t>04 4 03 60280</t>
  </si>
  <si>
    <t>04 4 03 00000</t>
  </si>
  <si>
    <t>На организацию и проведение мероприятий в сфере культуры</t>
  </si>
  <si>
    <t>Субсидии бюджетным учреждениям на иные цели</t>
  </si>
  <si>
    <t>04 4 01 60140</t>
  </si>
  <si>
    <t>Уплата налогов, сборов и иных платежей</t>
  </si>
  <si>
    <t>На ликвидацию последствий обильного снегопада</t>
  </si>
  <si>
    <t>02 4 01 60660</t>
  </si>
  <si>
    <t xml:space="preserve">от 03 марта 2022 года № 06/133/42  </t>
  </si>
  <si>
    <t>Обеспечение реализации энергосберегающих мероприятий в муниципальном образовании</t>
  </si>
  <si>
    <t>03 4 05 10380</t>
  </si>
  <si>
    <t>03 4 05 00000</t>
  </si>
  <si>
    <t>Мероприятия, направленные на достижение цели федерального проекта "Формирование комфортной городской среды"</t>
  </si>
  <si>
    <t>На реализацию мероприятий по благоустройству дворовых территорий муниципальных образований Ленинградской области</t>
  </si>
  <si>
    <t>07 8 00 00000</t>
  </si>
  <si>
    <t>07 8 01 00000</t>
  </si>
  <si>
    <t>07 8 01 S4750</t>
  </si>
  <si>
    <t>Мероприятия по обеспечению безопасности дорожного движения</t>
  </si>
  <si>
    <t>01 4 04 00000</t>
  </si>
  <si>
    <t>01 4 04 10090</t>
  </si>
  <si>
    <t>Комплекс процессных мероприятий "Энергосбережение и повышение энергетической эффективности в муниципальном образовании Пашское сельское поселение"</t>
  </si>
  <si>
    <t>Комплекс процессных мероприятий "Безопасность дорожного движения в муниципальном образовании"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</si>
</sst>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shrinkToFi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4" fillId="33" borderId="11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 shrinkToFit="1"/>
    </xf>
    <xf numFmtId="180" fontId="4" fillId="33" borderId="14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6" fillId="33" borderId="13" xfId="53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left" vertical="top" wrapText="1"/>
    </xf>
    <xf numFmtId="49" fontId="11" fillId="33" borderId="10" xfId="53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top" wrapText="1"/>
    </xf>
    <xf numFmtId="180" fontId="4" fillId="34" borderId="10" xfId="0" applyNumberFormat="1" applyFont="1" applyFill="1" applyBorder="1" applyAlignment="1">
      <alignment horizontal="center" vertical="center" shrinkToFi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shrinkToFit="1"/>
    </xf>
    <xf numFmtId="180" fontId="4" fillId="34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58.875" style="0" customWidth="1"/>
    <col min="2" max="2" width="4.375" style="0" bestFit="1" customWidth="1"/>
    <col min="3" max="3" width="3.75390625" style="1" bestFit="1" customWidth="1"/>
    <col min="4" max="4" width="4.625" style="4" bestFit="1" customWidth="1"/>
    <col min="5" max="5" width="14.875" style="1" bestFit="1" customWidth="1"/>
    <col min="6" max="6" width="4.375" style="1" bestFit="1" customWidth="1"/>
    <col min="7" max="8" width="9.375" style="1" bestFit="1" customWidth="1"/>
    <col min="9" max="9" width="9.375" style="2" bestFit="1" customWidth="1"/>
  </cols>
  <sheetData>
    <row r="1" spans="1:9" ht="15.75">
      <c r="A1" s="63" t="s">
        <v>224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63" t="s">
        <v>35</v>
      </c>
      <c r="B2" s="63"/>
      <c r="C2" s="63"/>
      <c r="D2" s="63"/>
      <c r="E2" s="63"/>
      <c r="F2" s="63"/>
      <c r="G2" s="63"/>
      <c r="H2" s="63"/>
      <c r="I2" s="63"/>
    </row>
    <row r="3" spans="1:9" ht="15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ht="15.75">
      <c r="A4" s="63" t="s">
        <v>1</v>
      </c>
      <c r="B4" s="63"/>
      <c r="C4" s="63"/>
      <c r="D4" s="63"/>
      <c r="E4" s="63"/>
      <c r="F4" s="63"/>
      <c r="G4" s="63"/>
      <c r="H4" s="63"/>
      <c r="I4" s="63"/>
    </row>
    <row r="5" spans="1:9" ht="15.75">
      <c r="A5" s="63" t="s">
        <v>3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3" t="s">
        <v>4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63" t="s">
        <v>80</v>
      </c>
      <c r="B7" s="63"/>
      <c r="C7" s="63"/>
      <c r="D7" s="63"/>
      <c r="E7" s="63"/>
      <c r="F7" s="63"/>
      <c r="G7" s="63"/>
      <c r="H7" s="63"/>
      <c r="I7" s="63"/>
    </row>
    <row r="8" spans="1:9" ht="15.75">
      <c r="A8" s="66" t="s">
        <v>244</v>
      </c>
      <c r="B8" s="66"/>
      <c r="C8" s="63"/>
      <c r="D8" s="63"/>
      <c r="E8" s="63"/>
      <c r="F8" s="63"/>
      <c r="G8" s="63"/>
      <c r="H8" s="63"/>
      <c r="I8" s="63"/>
    </row>
    <row r="9" spans="1:9" ht="15.75">
      <c r="A9" s="62"/>
      <c r="B9" s="62"/>
      <c r="C9" s="62"/>
      <c r="D9" s="62"/>
      <c r="E9" s="62"/>
      <c r="F9" s="62"/>
      <c r="G9" s="62"/>
      <c r="H9" s="62"/>
      <c r="I9" s="62"/>
    </row>
    <row r="10" spans="1:9" ht="12.75">
      <c r="A10" s="64" t="s">
        <v>115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64.5" customHeight="1" thickBot="1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68.25" customHeight="1">
      <c r="A13" s="70" t="s">
        <v>6</v>
      </c>
      <c r="B13" s="75" t="s">
        <v>114</v>
      </c>
      <c r="C13" s="67" t="s">
        <v>17</v>
      </c>
      <c r="D13" s="73" t="s">
        <v>18</v>
      </c>
      <c r="E13" s="67" t="s">
        <v>7</v>
      </c>
      <c r="F13" s="67" t="s">
        <v>8</v>
      </c>
      <c r="G13" s="67" t="s">
        <v>9</v>
      </c>
      <c r="H13" s="68"/>
      <c r="I13" s="69"/>
    </row>
    <row r="14" spans="1:9" ht="18.75" customHeight="1">
      <c r="A14" s="71"/>
      <c r="B14" s="76"/>
      <c r="C14" s="72"/>
      <c r="D14" s="74"/>
      <c r="E14" s="72"/>
      <c r="F14" s="72"/>
      <c r="G14" s="6" t="s">
        <v>81</v>
      </c>
      <c r="H14" s="6" t="s">
        <v>97</v>
      </c>
      <c r="I14" s="7" t="s">
        <v>113</v>
      </c>
    </row>
    <row r="15" spans="1:9" ht="31.5">
      <c r="A15" s="41" t="s">
        <v>116</v>
      </c>
      <c r="B15" s="42">
        <v>813</v>
      </c>
      <c r="C15" s="25"/>
      <c r="D15" s="36"/>
      <c r="E15" s="25"/>
      <c r="F15" s="25"/>
      <c r="G15" s="21">
        <f>G17+G63+G84+G114+G183+G194+G217+G224+G57</f>
        <v>115988.7</v>
      </c>
      <c r="H15" s="21">
        <f>H17+H63+H84+H114+H183+H194+H217+H224+H57+H16</f>
        <v>49937.9</v>
      </c>
      <c r="I15" s="22">
        <f>I17+I63+I84+I114+I183+I194+I217+I224+I57+I16</f>
        <v>44010.9</v>
      </c>
    </row>
    <row r="16" spans="1:9" ht="15.75" customHeight="1">
      <c r="A16" s="35" t="s">
        <v>83</v>
      </c>
      <c r="B16" s="42">
        <v>813</v>
      </c>
      <c r="C16" s="25"/>
      <c r="D16" s="36"/>
      <c r="E16" s="25"/>
      <c r="F16" s="25"/>
      <c r="G16" s="21"/>
      <c r="H16" s="21">
        <v>1124.4</v>
      </c>
      <c r="I16" s="22">
        <v>2458.5</v>
      </c>
    </row>
    <row r="17" spans="1:9" ht="15.75" customHeight="1">
      <c r="A17" s="35" t="s">
        <v>127</v>
      </c>
      <c r="B17" s="42">
        <v>813</v>
      </c>
      <c r="C17" s="43" t="s">
        <v>25</v>
      </c>
      <c r="D17" s="36" t="s">
        <v>118</v>
      </c>
      <c r="E17" s="25"/>
      <c r="F17" s="25"/>
      <c r="G17" s="21">
        <f>G18+G23+G33+G40+G45+G50</f>
        <v>11079</v>
      </c>
      <c r="H17" s="21">
        <f>H18+H23+H33+H40+H45+H50</f>
        <v>10408</v>
      </c>
      <c r="I17" s="22">
        <f>I18+I23+I33+I40+I45+I50</f>
        <v>11536</v>
      </c>
    </row>
    <row r="18" spans="1:9" ht="47.25">
      <c r="A18" s="9" t="s">
        <v>32</v>
      </c>
      <c r="B18" s="19" t="s">
        <v>117</v>
      </c>
      <c r="C18" s="10" t="s">
        <v>25</v>
      </c>
      <c r="D18" s="11" t="s">
        <v>19</v>
      </c>
      <c r="E18" s="10" t="s">
        <v>39</v>
      </c>
      <c r="F18" s="12"/>
      <c r="G18" s="13">
        <f aca="true" t="shared" si="0" ref="G18:H21">G19</f>
        <v>14</v>
      </c>
      <c r="H18" s="13">
        <f t="shared" si="0"/>
        <v>14</v>
      </c>
      <c r="I18" s="14">
        <f>I19</f>
        <v>14</v>
      </c>
    </row>
    <row r="19" spans="1:9" ht="31.5">
      <c r="A19" s="9" t="s">
        <v>34</v>
      </c>
      <c r="B19" s="19" t="s">
        <v>117</v>
      </c>
      <c r="C19" s="10" t="s">
        <v>25</v>
      </c>
      <c r="D19" s="11" t="s">
        <v>19</v>
      </c>
      <c r="E19" s="10" t="s">
        <v>40</v>
      </c>
      <c r="F19" s="12"/>
      <c r="G19" s="8">
        <f t="shared" si="0"/>
        <v>14</v>
      </c>
      <c r="H19" s="8">
        <f t="shared" si="0"/>
        <v>14</v>
      </c>
      <c r="I19" s="15">
        <f>I20</f>
        <v>14</v>
      </c>
    </row>
    <row r="20" spans="1:9" ht="15.75">
      <c r="A20" s="9" t="s">
        <v>12</v>
      </c>
      <c r="B20" s="19" t="s">
        <v>117</v>
      </c>
      <c r="C20" s="10" t="s">
        <v>25</v>
      </c>
      <c r="D20" s="11" t="s">
        <v>19</v>
      </c>
      <c r="E20" s="10" t="s">
        <v>41</v>
      </c>
      <c r="F20" s="12"/>
      <c r="G20" s="8">
        <f t="shared" si="0"/>
        <v>14</v>
      </c>
      <c r="H20" s="8">
        <f t="shared" si="0"/>
        <v>14</v>
      </c>
      <c r="I20" s="15">
        <f>I21</f>
        <v>14</v>
      </c>
    </row>
    <row r="21" spans="1:9" ht="31.5">
      <c r="A21" s="16" t="s">
        <v>33</v>
      </c>
      <c r="B21" s="19" t="s">
        <v>117</v>
      </c>
      <c r="C21" s="10" t="s">
        <v>25</v>
      </c>
      <c r="D21" s="11" t="s">
        <v>19</v>
      </c>
      <c r="E21" s="12" t="s">
        <v>42</v>
      </c>
      <c r="F21" s="12"/>
      <c r="G21" s="8">
        <f t="shared" si="0"/>
        <v>14</v>
      </c>
      <c r="H21" s="8">
        <f t="shared" si="0"/>
        <v>14</v>
      </c>
      <c r="I21" s="15">
        <f>I22</f>
        <v>14</v>
      </c>
    </row>
    <row r="22" spans="1:9" ht="15.75">
      <c r="A22" s="16" t="s">
        <v>132</v>
      </c>
      <c r="B22" s="19" t="s">
        <v>117</v>
      </c>
      <c r="C22" s="10" t="s">
        <v>25</v>
      </c>
      <c r="D22" s="11" t="s">
        <v>19</v>
      </c>
      <c r="E22" s="12" t="s">
        <v>42</v>
      </c>
      <c r="F22" s="12">
        <v>800</v>
      </c>
      <c r="G22" s="8">
        <v>14</v>
      </c>
      <c r="H22" s="8">
        <v>14</v>
      </c>
      <c r="I22" s="15">
        <v>14</v>
      </c>
    </row>
    <row r="23" spans="1:9" ht="31.5">
      <c r="A23" s="9" t="s">
        <v>68</v>
      </c>
      <c r="B23" s="19" t="s">
        <v>117</v>
      </c>
      <c r="C23" s="10" t="s">
        <v>25</v>
      </c>
      <c r="D23" s="11" t="s">
        <v>23</v>
      </c>
      <c r="E23" s="10" t="s">
        <v>43</v>
      </c>
      <c r="F23" s="10"/>
      <c r="G23" s="13">
        <f>G24+G28</f>
        <v>10255</v>
      </c>
      <c r="H23" s="13">
        <f>H24+H28</f>
        <v>9754</v>
      </c>
      <c r="I23" s="14">
        <f>I24+I28</f>
        <v>10882</v>
      </c>
    </row>
    <row r="24" spans="1:9" s="5" customFormat="1" ht="47.25">
      <c r="A24" s="16" t="s">
        <v>10</v>
      </c>
      <c r="B24" s="19" t="s">
        <v>117</v>
      </c>
      <c r="C24" s="10" t="s">
        <v>25</v>
      </c>
      <c r="D24" s="11" t="s">
        <v>23</v>
      </c>
      <c r="E24" s="10" t="s">
        <v>44</v>
      </c>
      <c r="F24" s="10"/>
      <c r="G24" s="8">
        <f aca="true" t="shared" si="1" ref="G24:H26">G25</f>
        <v>1494</v>
      </c>
      <c r="H24" s="8">
        <f t="shared" si="1"/>
        <v>1553.4</v>
      </c>
      <c r="I24" s="15">
        <f>I25</f>
        <v>1615.2</v>
      </c>
    </row>
    <row r="25" spans="1:9" ht="15.75">
      <c r="A25" s="16" t="s">
        <v>12</v>
      </c>
      <c r="B25" s="19" t="s">
        <v>117</v>
      </c>
      <c r="C25" s="10" t="s">
        <v>25</v>
      </c>
      <c r="D25" s="11" t="s">
        <v>23</v>
      </c>
      <c r="E25" s="10" t="s">
        <v>45</v>
      </c>
      <c r="F25" s="10"/>
      <c r="G25" s="8">
        <f>G26</f>
        <v>1494</v>
      </c>
      <c r="H25" s="8">
        <f t="shared" si="1"/>
        <v>1553.4</v>
      </c>
      <c r="I25" s="15">
        <f>I26</f>
        <v>1615.2</v>
      </c>
    </row>
    <row r="26" spans="1:9" ht="15.75">
      <c r="A26" s="16" t="s">
        <v>67</v>
      </c>
      <c r="B26" s="19" t="s">
        <v>117</v>
      </c>
      <c r="C26" s="10" t="s">
        <v>25</v>
      </c>
      <c r="D26" s="11" t="s">
        <v>23</v>
      </c>
      <c r="E26" s="10" t="s">
        <v>66</v>
      </c>
      <c r="F26" s="10"/>
      <c r="G26" s="8">
        <f t="shared" si="1"/>
        <v>1494</v>
      </c>
      <c r="H26" s="8">
        <f t="shared" si="1"/>
        <v>1553.4</v>
      </c>
      <c r="I26" s="15">
        <f>I27</f>
        <v>1615.2</v>
      </c>
    </row>
    <row r="27" spans="1:9" ht="31.5">
      <c r="A27" s="16" t="s">
        <v>37</v>
      </c>
      <c r="B27" s="19" t="s">
        <v>117</v>
      </c>
      <c r="C27" s="10" t="s">
        <v>25</v>
      </c>
      <c r="D27" s="11" t="s">
        <v>23</v>
      </c>
      <c r="E27" s="10" t="s">
        <v>66</v>
      </c>
      <c r="F27" s="10" t="s">
        <v>131</v>
      </c>
      <c r="G27" s="8">
        <v>1494</v>
      </c>
      <c r="H27" s="8">
        <v>1553.4</v>
      </c>
      <c r="I27" s="15">
        <v>1615.2</v>
      </c>
    </row>
    <row r="28" spans="1:9" ht="31.5">
      <c r="A28" s="16" t="s">
        <v>69</v>
      </c>
      <c r="B28" s="19" t="s">
        <v>117</v>
      </c>
      <c r="C28" s="10" t="s">
        <v>25</v>
      </c>
      <c r="D28" s="11" t="s">
        <v>23</v>
      </c>
      <c r="E28" s="10" t="s">
        <v>40</v>
      </c>
      <c r="F28" s="10"/>
      <c r="G28" s="8">
        <f aca="true" t="shared" si="2" ref="G28:I29">G29</f>
        <v>8761</v>
      </c>
      <c r="H28" s="8">
        <f t="shared" si="2"/>
        <v>8200.6</v>
      </c>
      <c r="I28" s="15">
        <f t="shared" si="2"/>
        <v>9266.8</v>
      </c>
    </row>
    <row r="29" spans="1:9" ht="15.75">
      <c r="A29" s="16" t="s">
        <v>12</v>
      </c>
      <c r="B29" s="19" t="s">
        <v>117</v>
      </c>
      <c r="C29" s="10" t="s">
        <v>25</v>
      </c>
      <c r="D29" s="11" t="s">
        <v>23</v>
      </c>
      <c r="E29" s="10" t="s">
        <v>41</v>
      </c>
      <c r="F29" s="10"/>
      <c r="G29" s="8">
        <f>G30</f>
        <v>8761</v>
      </c>
      <c r="H29" s="8">
        <f t="shared" si="2"/>
        <v>8200.6</v>
      </c>
      <c r="I29" s="15">
        <f t="shared" si="2"/>
        <v>9266.8</v>
      </c>
    </row>
    <row r="30" spans="1:9" ht="15.75">
      <c r="A30" s="16" t="s">
        <v>67</v>
      </c>
      <c r="B30" s="19" t="s">
        <v>117</v>
      </c>
      <c r="C30" s="10" t="s">
        <v>25</v>
      </c>
      <c r="D30" s="11" t="s">
        <v>23</v>
      </c>
      <c r="E30" s="10" t="s">
        <v>42</v>
      </c>
      <c r="F30" s="10"/>
      <c r="G30" s="8">
        <f>G31+G32</f>
        <v>8761</v>
      </c>
      <c r="H30" s="8">
        <f>H31+H32</f>
        <v>8200.6</v>
      </c>
      <c r="I30" s="15">
        <f>I31+I32</f>
        <v>9266.8</v>
      </c>
    </row>
    <row r="31" spans="1:9" ht="31.5">
      <c r="A31" s="16" t="s">
        <v>37</v>
      </c>
      <c r="B31" s="19" t="s">
        <v>117</v>
      </c>
      <c r="C31" s="10" t="s">
        <v>25</v>
      </c>
      <c r="D31" s="11" t="s">
        <v>23</v>
      </c>
      <c r="E31" s="10" t="s">
        <v>42</v>
      </c>
      <c r="F31" s="10" t="s">
        <v>131</v>
      </c>
      <c r="G31" s="56">
        <v>6628.6</v>
      </c>
      <c r="H31" s="56">
        <v>6331.9</v>
      </c>
      <c r="I31" s="58">
        <v>7342.2</v>
      </c>
    </row>
    <row r="32" spans="1:9" ht="31.5">
      <c r="A32" s="16" t="s">
        <v>128</v>
      </c>
      <c r="B32" s="19" t="s">
        <v>117</v>
      </c>
      <c r="C32" s="10" t="s">
        <v>25</v>
      </c>
      <c r="D32" s="11" t="s">
        <v>23</v>
      </c>
      <c r="E32" s="12" t="s">
        <v>42</v>
      </c>
      <c r="F32" s="12">
        <v>200</v>
      </c>
      <c r="G32" s="8">
        <v>2132.4</v>
      </c>
      <c r="H32" s="8">
        <v>1868.7</v>
      </c>
      <c r="I32" s="15">
        <v>1924.6</v>
      </c>
    </row>
    <row r="33" spans="1:9" ht="31.5">
      <c r="A33" s="17" t="s">
        <v>63</v>
      </c>
      <c r="B33" s="19" t="s">
        <v>117</v>
      </c>
      <c r="C33" s="18" t="s">
        <v>25</v>
      </c>
      <c r="D33" s="11" t="s">
        <v>28</v>
      </c>
      <c r="E33" s="12" t="s">
        <v>39</v>
      </c>
      <c r="F33" s="12"/>
      <c r="G33" s="13">
        <f aca="true" t="shared" si="3" ref="G33:I34">G34</f>
        <v>356.5</v>
      </c>
      <c r="H33" s="13">
        <f>H34</f>
        <v>356.5</v>
      </c>
      <c r="I33" s="14">
        <f>I34</f>
        <v>356.5</v>
      </c>
    </row>
    <row r="34" spans="1:9" ht="31.5">
      <c r="A34" s="17" t="s">
        <v>64</v>
      </c>
      <c r="B34" s="19" t="s">
        <v>117</v>
      </c>
      <c r="C34" s="18" t="s">
        <v>25</v>
      </c>
      <c r="D34" s="11" t="s">
        <v>28</v>
      </c>
      <c r="E34" s="12" t="s">
        <v>40</v>
      </c>
      <c r="F34" s="12"/>
      <c r="G34" s="8">
        <f t="shared" si="3"/>
        <v>356.5</v>
      </c>
      <c r="H34" s="8">
        <f t="shared" si="3"/>
        <v>356.5</v>
      </c>
      <c r="I34" s="15">
        <f t="shared" si="3"/>
        <v>356.5</v>
      </c>
    </row>
    <row r="35" spans="1:9" ht="15.75">
      <c r="A35" s="16" t="s">
        <v>12</v>
      </c>
      <c r="B35" s="19" t="s">
        <v>117</v>
      </c>
      <c r="C35" s="18" t="s">
        <v>25</v>
      </c>
      <c r="D35" s="11" t="s">
        <v>28</v>
      </c>
      <c r="E35" s="10" t="s">
        <v>41</v>
      </c>
      <c r="F35" s="12"/>
      <c r="G35" s="8">
        <f>G36+G38</f>
        <v>356.5</v>
      </c>
      <c r="H35" s="8">
        <f>H36+H38</f>
        <v>356.5</v>
      </c>
      <c r="I35" s="15">
        <f>I36+I38</f>
        <v>356.5</v>
      </c>
    </row>
    <row r="36" spans="1:9" ht="63">
      <c r="A36" s="16" t="s">
        <v>225</v>
      </c>
      <c r="B36" s="19" t="s">
        <v>117</v>
      </c>
      <c r="C36" s="18" t="s">
        <v>25</v>
      </c>
      <c r="D36" s="11" t="s">
        <v>28</v>
      </c>
      <c r="E36" s="12" t="s">
        <v>46</v>
      </c>
      <c r="F36" s="12"/>
      <c r="G36" s="8">
        <f>G37</f>
        <v>315.8</v>
      </c>
      <c r="H36" s="8">
        <f>H37</f>
        <v>315.8</v>
      </c>
      <c r="I36" s="15">
        <f>I37</f>
        <v>315.8</v>
      </c>
    </row>
    <row r="37" spans="1:9" ht="15.75">
      <c r="A37" s="16" t="s">
        <v>5</v>
      </c>
      <c r="B37" s="19" t="s">
        <v>117</v>
      </c>
      <c r="C37" s="18" t="s">
        <v>25</v>
      </c>
      <c r="D37" s="11" t="s">
        <v>28</v>
      </c>
      <c r="E37" s="12" t="s">
        <v>46</v>
      </c>
      <c r="F37" s="12">
        <v>500</v>
      </c>
      <c r="G37" s="8">
        <v>315.8</v>
      </c>
      <c r="H37" s="8">
        <v>315.8</v>
      </c>
      <c r="I37" s="15">
        <v>315.8</v>
      </c>
    </row>
    <row r="38" spans="1:9" ht="47.25">
      <c r="A38" s="16" t="s">
        <v>74</v>
      </c>
      <c r="B38" s="19" t="s">
        <v>117</v>
      </c>
      <c r="C38" s="18" t="s">
        <v>25</v>
      </c>
      <c r="D38" s="11" t="s">
        <v>28</v>
      </c>
      <c r="E38" s="12" t="s">
        <v>73</v>
      </c>
      <c r="F38" s="12"/>
      <c r="G38" s="8">
        <f>G39</f>
        <v>40.7</v>
      </c>
      <c r="H38" s="8">
        <f>H39</f>
        <v>40.7</v>
      </c>
      <c r="I38" s="15">
        <f>I39</f>
        <v>40.7</v>
      </c>
    </row>
    <row r="39" spans="1:9" ht="15.75">
      <c r="A39" s="16" t="s">
        <v>5</v>
      </c>
      <c r="B39" s="19" t="s">
        <v>117</v>
      </c>
      <c r="C39" s="18" t="s">
        <v>25</v>
      </c>
      <c r="D39" s="11" t="s">
        <v>28</v>
      </c>
      <c r="E39" s="12" t="s">
        <v>73</v>
      </c>
      <c r="F39" s="12">
        <v>500</v>
      </c>
      <c r="G39" s="8">
        <v>40.7</v>
      </c>
      <c r="H39" s="8">
        <v>40.7</v>
      </c>
      <c r="I39" s="15">
        <v>40.7</v>
      </c>
    </row>
    <row r="40" spans="1:9" ht="47.25">
      <c r="A40" s="16" t="s">
        <v>70</v>
      </c>
      <c r="B40" s="19" t="s">
        <v>117</v>
      </c>
      <c r="C40" s="18" t="s">
        <v>25</v>
      </c>
      <c r="D40" s="11" t="s">
        <v>29</v>
      </c>
      <c r="E40" s="12" t="s">
        <v>47</v>
      </c>
      <c r="F40" s="12"/>
      <c r="G40" s="13">
        <f>G41</f>
        <v>50</v>
      </c>
      <c r="H40" s="13">
        <f>H41</f>
        <v>50</v>
      </c>
      <c r="I40" s="14">
        <f>I41</f>
        <v>50</v>
      </c>
    </row>
    <row r="41" spans="1:9" ht="15.75">
      <c r="A41" s="16" t="s">
        <v>12</v>
      </c>
      <c r="B41" s="19" t="s">
        <v>117</v>
      </c>
      <c r="C41" s="18" t="s">
        <v>25</v>
      </c>
      <c r="D41" s="11" t="s">
        <v>29</v>
      </c>
      <c r="E41" s="12" t="s">
        <v>48</v>
      </c>
      <c r="F41" s="12"/>
      <c r="G41" s="8">
        <f aca="true" t="shared" si="4" ref="G41:I43">G42</f>
        <v>50</v>
      </c>
      <c r="H41" s="8">
        <f t="shared" si="4"/>
        <v>50</v>
      </c>
      <c r="I41" s="15">
        <f t="shared" si="4"/>
        <v>50</v>
      </c>
    </row>
    <row r="42" spans="1:9" ht="15.75">
      <c r="A42" s="16" t="s">
        <v>12</v>
      </c>
      <c r="B42" s="19" t="s">
        <v>117</v>
      </c>
      <c r="C42" s="18" t="s">
        <v>25</v>
      </c>
      <c r="D42" s="11" t="s">
        <v>29</v>
      </c>
      <c r="E42" s="12" t="s">
        <v>49</v>
      </c>
      <c r="F42" s="12"/>
      <c r="G42" s="8">
        <f t="shared" si="4"/>
        <v>50</v>
      </c>
      <c r="H42" s="8">
        <f t="shared" si="4"/>
        <v>50</v>
      </c>
      <c r="I42" s="15">
        <f t="shared" si="4"/>
        <v>50</v>
      </c>
    </row>
    <row r="43" spans="1:9" ht="49.5" customHeight="1">
      <c r="A43" s="16" t="s">
        <v>16</v>
      </c>
      <c r="B43" s="19" t="s">
        <v>117</v>
      </c>
      <c r="C43" s="18" t="s">
        <v>25</v>
      </c>
      <c r="D43" s="11" t="s">
        <v>29</v>
      </c>
      <c r="E43" s="12" t="s">
        <v>50</v>
      </c>
      <c r="F43" s="12"/>
      <c r="G43" s="8">
        <f t="shared" si="4"/>
        <v>50</v>
      </c>
      <c r="H43" s="8">
        <f t="shared" si="4"/>
        <v>50</v>
      </c>
      <c r="I43" s="15">
        <f t="shared" si="4"/>
        <v>50</v>
      </c>
    </row>
    <row r="44" spans="1:9" ht="15.75">
      <c r="A44" s="16" t="s">
        <v>2</v>
      </c>
      <c r="B44" s="19" t="s">
        <v>117</v>
      </c>
      <c r="C44" s="18" t="s">
        <v>25</v>
      </c>
      <c r="D44" s="11" t="s">
        <v>29</v>
      </c>
      <c r="E44" s="12" t="s">
        <v>50</v>
      </c>
      <c r="F44" s="12">
        <v>800</v>
      </c>
      <c r="G44" s="8">
        <v>50</v>
      </c>
      <c r="H44" s="8">
        <v>50</v>
      </c>
      <c r="I44" s="15">
        <v>50</v>
      </c>
    </row>
    <row r="45" spans="1:9" ht="47.25">
      <c r="A45" s="16" t="s">
        <v>70</v>
      </c>
      <c r="B45" s="19" t="s">
        <v>117</v>
      </c>
      <c r="C45" s="18" t="s">
        <v>25</v>
      </c>
      <c r="D45" s="11" t="s">
        <v>31</v>
      </c>
      <c r="E45" s="12" t="s">
        <v>39</v>
      </c>
      <c r="F45" s="12"/>
      <c r="G45" s="13">
        <f aca="true" t="shared" si="5" ref="G45:I48">G46</f>
        <v>3.5</v>
      </c>
      <c r="H45" s="13">
        <f t="shared" si="5"/>
        <v>3.5</v>
      </c>
      <c r="I45" s="14">
        <f t="shared" si="5"/>
        <v>3.5</v>
      </c>
    </row>
    <row r="46" spans="1:9" ht="15.75">
      <c r="A46" s="16" t="s">
        <v>12</v>
      </c>
      <c r="B46" s="19" t="s">
        <v>117</v>
      </c>
      <c r="C46" s="18" t="s">
        <v>25</v>
      </c>
      <c r="D46" s="11" t="s">
        <v>31</v>
      </c>
      <c r="E46" s="12" t="s">
        <v>40</v>
      </c>
      <c r="F46" s="12"/>
      <c r="G46" s="8">
        <f t="shared" si="5"/>
        <v>3.5</v>
      </c>
      <c r="H46" s="8">
        <f t="shared" si="5"/>
        <v>3.5</v>
      </c>
      <c r="I46" s="15">
        <f t="shared" si="5"/>
        <v>3.5</v>
      </c>
    </row>
    <row r="47" spans="1:9" ht="15.75">
      <c r="A47" s="16" t="s">
        <v>12</v>
      </c>
      <c r="B47" s="19" t="s">
        <v>117</v>
      </c>
      <c r="C47" s="18" t="s">
        <v>25</v>
      </c>
      <c r="D47" s="11" t="s">
        <v>31</v>
      </c>
      <c r="E47" s="12" t="s">
        <v>41</v>
      </c>
      <c r="F47" s="12"/>
      <c r="G47" s="8">
        <f t="shared" si="5"/>
        <v>3.5</v>
      </c>
      <c r="H47" s="8">
        <f t="shared" si="5"/>
        <v>3.5</v>
      </c>
      <c r="I47" s="15">
        <f t="shared" si="5"/>
        <v>3.5</v>
      </c>
    </row>
    <row r="48" spans="1:9" ht="31.5">
      <c r="A48" s="16" t="s">
        <v>92</v>
      </c>
      <c r="B48" s="19" t="s">
        <v>117</v>
      </c>
      <c r="C48" s="18" t="s">
        <v>25</v>
      </c>
      <c r="D48" s="11" t="s">
        <v>31</v>
      </c>
      <c r="E48" s="12" t="s">
        <v>93</v>
      </c>
      <c r="F48" s="12"/>
      <c r="G48" s="8">
        <f t="shared" si="5"/>
        <v>3.5</v>
      </c>
      <c r="H48" s="8">
        <f t="shared" si="5"/>
        <v>3.5</v>
      </c>
      <c r="I48" s="15">
        <f t="shared" si="5"/>
        <v>3.5</v>
      </c>
    </row>
    <row r="49" spans="1:9" ht="31.5">
      <c r="A49" s="16" t="s">
        <v>128</v>
      </c>
      <c r="B49" s="19" t="s">
        <v>117</v>
      </c>
      <c r="C49" s="18" t="s">
        <v>25</v>
      </c>
      <c r="D49" s="11" t="s">
        <v>31</v>
      </c>
      <c r="E49" s="12" t="s">
        <v>93</v>
      </c>
      <c r="F49" s="12">
        <v>200</v>
      </c>
      <c r="G49" s="8">
        <v>3.5</v>
      </c>
      <c r="H49" s="8">
        <v>3.5</v>
      </c>
      <c r="I49" s="15">
        <v>3.5</v>
      </c>
    </row>
    <row r="50" spans="1:9" ht="47.25">
      <c r="A50" s="16" t="s">
        <v>70</v>
      </c>
      <c r="B50" s="19" t="s">
        <v>117</v>
      </c>
      <c r="C50" s="18" t="s">
        <v>25</v>
      </c>
      <c r="D50" s="11" t="s">
        <v>31</v>
      </c>
      <c r="E50" s="12" t="s">
        <v>47</v>
      </c>
      <c r="F50" s="12" t="s">
        <v>11</v>
      </c>
      <c r="G50" s="13">
        <f aca="true" t="shared" si="6" ref="G50:I51">G51</f>
        <v>400</v>
      </c>
      <c r="H50" s="13">
        <f t="shared" si="6"/>
        <v>230</v>
      </c>
      <c r="I50" s="14">
        <f t="shared" si="6"/>
        <v>230</v>
      </c>
    </row>
    <row r="51" spans="1:9" ht="15.75">
      <c r="A51" s="16" t="s">
        <v>12</v>
      </c>
      <c r="B51" s="19" t="s">
        <v>117</v>
      </c>
      <c r="C51" s="18" t="s">
        <v>25</v>
      </c>
      <c r="D51" s="11" t="s">
        <v>31</v>
      </c>
      <c r="E51" s="12" t="s">
        <v>48</v>
      </c>
      <c r="F51" s="12" t="s">
        <v>11</v>
      </c>
      <c r="G51" s="8">
        <f t="shared" si="6"/>
        <v>400</v>
      </c>
      <c r="H51" s="8">
        <f t="shared" si="6"/>
        <v>230</v>
      </c>
      <c r="I51" s="15">
        <f t="shared" si="6"/>
        <v>230</v>
      </c>
    </row>
    <row r="52" spans="1:9" ht="15.75">
      <c r="A52" s="16" t="s">
        <v>12</v>
      </c>
      <c r="B52" s="19" t="s">
        <v>117</v>
      </c>
      <c r="C52" s="18" t="s">
        <v>25</v>
      </c>
      <c r="D52" s="11" t="s">
        <v>31</v>
      </c>
      <c r="E52" s="12" t="s">
        <v>49</v>
      </c>
      <c r="F52" s="12"/>
      <c r="G52" s="8">
        <f>G53+G55</f>
        <v>400</v>
      </c>
      <c r="H52" s="8">
        <f>H53+H55</f>
        <v>230</v>
      </c>
      <c r="I52" s="15">
        <f>I53+I55</f>
        <v>230</v>
      </c>
    </row>
    <row r="53" spans="1:9" ht="47.25">
      <c r="A53" s="16" t="s">
        <v>13</v>
      </c>
      <c r="B53" s="19" t="s">
        <v>117</v>
      </c>
      <c r="C53" s="18" t="s">
        <v>25</v>
      </c>
      <c r="D53" s="11" t="s">
        <v>31</v>
      </c>
      <c r="E53" s="12" t="s">
        <v>51</v>
      </c>
      <c r="F53" s="12"/>
      <c r="G53" s="8">
        <f>G54</f>
        <v>86</v>
      </c>
      <c r="H53" s="8">
        <f>H54</f>
        <v>30</v>
      </c>
      <c r="I53" s="15">
        <f>I54</f>
        <v>30</v>
      </c>
    </row>
    <row r="54" spans="1:9" ht="31.5">
      <c r="A54" s="16" t="s">
        <v>128</v>
      </c>
      <c r="B54" s="19" t="s">
        <v>117</v>
      </c>
      <c r="C54" s="18" t="s">
        <v>25</v>
      </c>
      <c r="D54" s="11" t="s">
        <v>31</v>
      </c>
      <c r="E54" s="12" t="s">
        <v>51</v>
      </c>
      <c r="F54" s="12">
        <v>200</v>
      </c>
      <c r="G54" s="56">
        <v>86</v>
      </c>
      <c r="H54" s="8">
        <v>30</v>
      </c>
      <c r="I54" s="15">
        <v>30</v>
      </c>
    </row>
    <row r="55" spans="1:9" ht="31.5">
      <c r="A55" s="16" t="s">
        <v>14</v>
      </c>
      <c r="B55" s="19" t="s">
        <v>117</v>
      </c>
      <c r="C55" s="18" t="s">
        <v>25</v>
      </c>
      <c r="D55" s="11" t="s">
        <v>31</v>
      </c>
      <c r="E55" s="12" t="s">
        <v>75</v>
      </c>
      <c r="F55" s="12"/>
      <c r="G55" s="8">
        <f>G56</f>
        <v>314</v>
      </c>
      <c r="H55" s="8">
        <f>H56</f>
        <v>200</v>
      </c>
      <c r="I55" s="15">
        <f>I56</f>
        <v>200</v>
      </c>
    </row>
    <row r="56" spans="1:9" ht="31.5">
      <c r="A56" s="16" t="s">
        <v>128</v>
      </c>
      <c r="B56" s="19" t="s">
        <v>117</v>
      </c>
      <c r="C56" s="18" t="s">
        <v>25</v>
      </c>
      <c r="D56" s="11" t="s">
        <v>31</v>
      </c>
      <c r="E56" s="12" t="s">
        <v>75</v>
      </c>
      <c r="F56" s="12">
        <v>200</v>
      </c>
      <c r="G56" s="56">
        <v>314</v>
      </c>
      <c r="H56" s="8">
        <v>200</v>
      </c>
      <c r="I56" s="15">
        <v>200</v>
      </c>
    </row>
    <row r="57" spans="1:9" ht="47.25">
      <c r="A57" s="16" t="s">
        <v>70</v>
      </c>
      <c r="B57" s="19" t="s">
        <v>117</v>
      </c>
      <c r="C57" s="19" t="s">
        <v>26</v>
      </c>
      <c r="D57" s="19" t="s">
        <v>19</v>
      </c>
      <c r="E57" s="12" t="s">
        <v>47</v>
      </c>
      <c r="F57" s="12"/>
      <c r="G57" s="13">
        <f>G58</f>
        <v>289.6</v>
      </c>
      <c r="H57" s="13">
        <f aca="true" t="shared" si="7" ref="G57:I59">H58</f>
        <v>299.6</v>
      </c>
      <c r="I57" s="14">
        <f>I58</f>
        <v>309.9</v>
      </c>
    </row>
    <row r="58" spans="1:9" ht="15.75">
      <c r="A58" s="16" t="s">
        <v>12</v>
      </c>
      <c r="B58" s="19" t="s">
        <v>117</v>
      </c>
      <c r="C58" s="19" t="s">
        <v>26</v>
      </c>
      <c r="D58" s="19" t="s">
        <v>19</v>
      </c>
      <c r="E58" s="12" t="s">
        <v>48</v>
      </c>
      <c r="F58" s="12"/>
      <c r="G58" s="8">
        <f t="shared" si="7"/>
        <v>289.6</v>
      </c>
      <c r="H58" s="8">
        <f t="shared" si="7"/>
        <v>299.6</v>
      </c>
      <c r="I58" s="15">
        <f t="shared" si="7"/>
        <v>309.9</v>
      </c>
    </row>
    <row r="59" spans="1:9" ht="15.75">
      <c r="A59" s="16" t="s">
        <v>12</v>
      </c>
      <c r="B59" s="19" t="s">
        <v>117</v>
      </c>
      <c r="C59" s="19" t="s">
        <v>26</v>
      </c>
      <c r="D59" s="19" t="s">
        <v>19</v>
      </c>
      <c r="E59" s="12" t="s">
        <v>49</v>
      </c>
      <c r="F59" s="12"/>
      <c r="G59" s="8">
        <f t="shared" si="7"/>
        <v>289.6</v>
      </c>
      <c r="H59" s="8">
        <f t="shared" si="7"/>
        <v>299.6</v>
      </c>
      <c r="I59" s="15">
        <f>I60</f>
        <v>309.9</v>
      </c>
    </row>
    <row r="60" spans="1:9" ht="31.5">
      <c r="A60" s="9" t="s">
        <v>52</v>
      </c>
      <c r="B60" s="19" t="s">
        <v>117</v>
      </c>
      <c r="C60" s="19" t="s">
        <v>26</v>
      </c>
      <c r="D60" s="19" t="s">
        <v>19</v>
      </c>
      <c r="E60" s="12" t="s">
        <v>53</v>
      </c>
      <c r="F60" s="12"/>
      <c r="G60" s="8">
        <f>G61+G62</f>
        <v>289.6</v>
      </c>
      <c r="H60" s="8">
        <f>H61+H62</f>
        <v>299.6</v>
      </c>
      <c r="I60" s="15">
        <f>I61+I62</f>
        <v>309.9</v>
      </c>
    </row>
    <row r="61" spans="1:9" ht="31.5">
      <c r="A61" s="16" t="s">
        <v>37</v>
      </c>
      <c r="B61" s="19" t="s">
        <v>117</v>
      </c>
      <c r="C61" s="18" t="s">
        <v>26</v>
      </c>
      <c r="D61" s="11" t="s">
        <v>19</v>
      </c>
      <c r="E61" s="12" t="s">
        <v>54</v>
      </c>
      <c r="F61" s="12">
        <v>120</v>
      </c>
      <c r="G61" s="8">
        <v>289.6</v>
      </c>
      <c r="H61" s="56">
        <v>299.6</v>
      </c>
      <c r="I61" s="58">
        <v>309.9</v>
      </c>
    </row>
    <row r="62" spans="1:9" ht="31.5">
      <c r="A62" s="16" t="s">
        <v>36</v>
      </c>
      <c r="B62" s="19" t="s">
        <v>117</v>
      </c>
      <c r="C62" s="18" t="s">
        <v>26</v>
      </c>
      <c r="D62" s="11" t="s">
        <v>19</v>
      </c>
      <c r="E62" s="12" t="s">
        <v>54</v>
      </c>
      <c r="F62" s="12">
        <v>240</v>
      </c>
      <c r="G62" s="8">
        <v>0</v>
      </c>
      <c r="H62" s="8">
        <v>0</v>
      </c>
      <c r="I62" s="15">
        <v>0</v>
      </c>
    </row>
    <row r="63" spans="1:9" ht="31.5">
      <c r="A63" s="45" t="s">
        <v>119</v>
      </c>
      <c r="B63" s="46" t="s">
        <v>117</v>
      </c>
      <c r="C63" s="36" t="s">
        <v>19</v>
      </c>
      <c r="D63" s="47" t="s">
        <v>118</v>
      </c>
      <c r="E63" s="42"/>
      <c r="F63" s="42"/>
      <c r="G63" s="13">
        <f>G64+G70+G76</f>
        <v>5193.9</v>
      </c>
      <c r="H63" s="13">
        <f>H64+H70+H76</f>
        <v>80</v>
      </c>
      <c r="I63" s="14">
        <f>I64+I70+I76</f>
        <v>80</v>
      </c>
    </row>
    <row r="64" spans="1:9" ht="15.75">
      <c r="A64" s="45" t="s">
        <v>151</v>
      </c>
      <c r="B64" s="46" t="s">
        <v>117</v>
      </c>
      <c r="C64" s="36" t="s">
        <v>19</v>
      </c>
      <c r="D64" s="47" t="s">
        <v>20</v>
      </c>
      <c r="E64" s="42"/>
      <c r="F64" s="42"/>
      <c r="G64" s="13">
        <f aca="true" t="shared" si="8" ref="G64:I66">G65</f>
        <v>5</v>
      </c>
      <c r="H64" s="13">
        <f t="shared" si="8"/>
        <v>5</v>
      </c>
      <c r="I64" s="14">
        <f t="shared" si="8"/>
        <v>5</v>
      </c>
    </row>
    <row r="65" spans="1:9" ht="63">
      <c r="A65" s="16" t="s">
        <v>98</v>
      </c>
      <c r="B65" s="19" t="s">
        <v>117</v>
      </c>
      <c r="C65" s="11" t="s">
        <v>19</v>
      </c>
      <c r="D65" s="11" t="s">
        <v>20</v>
      </c>
      <c r="E65" s="20" t="s">
        <v>55</v>
      </c>
      <c r="F65" s="20"/>
      <c r="G65" s="23">
        <f t="shared" si="8"/>
        <v>5</v>
      </c>
      <c r="H65" s="23">
        <f t="shared" si="8"/>
        <v>5</v>
      </c>
      <c r="I65" s="24">
        <f t="shared" si="8"/>
        <v>5</v>
      </c>
    </row>
    <row r="66" spans="1:9" ht="15.75">
      <c r="A66" s="54" t="s">
        <v>133</v>
      </c>
      <c r="B66" s="19" t="s">
        <v>117</v>
      </c>
      <c r="C66" s="11" t="s">
        <v>19</v>
      </c>
      <c r="D66" s="11" t="s">
        <v>20</v>
      </c>
      <c r="E66" s="20" t="s">
        <v>152</v>
      </c>
      <c r="F66" s="20"/>
      <c r="G66" s="23">
        <f t="shared" si="8"/>
        <v>5</v>
      </c>
      <c r="H66" s="23">
        <f t="shared" si="8"/>
        <v>5</v>
      </c>
      <c r="I66" s="24">
        <f t="shared" si="8"/>
        <v>5</v>
      </c>
    </row>
    <row r="67" spans="1:9" ht="63">
      <c r="A67" s="54" t="s">
        <v>134</v>
      </c>
      <c r="B67" s="19" t="s">
        <v>117</v>
      </c>
      <c r="C67" s="11" t="s">
        <v>19</v>
      </c>
      <c r="D67" s="11" t="s">
        <v>20</v>
      </c>
      <c r="E67" s="20" t="s">
        <v>136</v>
      </c>
      <c r="F67" s="20"/>
      <c r="G67" s="23">
        <f>G69</f>
        <v>5</v>
      </c>
      <c r="H67" s="23">
        <f>H69</f>
        <v>5</v>
      </c>
      <c r="I67" s="24">
        <f>I69</f>
        <v>5</v>
      </c>
    </row>
    <row r="68" spans="1:9" ht="15.75">
      <c r="A68" s="54" t="s">
        <v>91</v>
      </c>
      <c r="B68" s="19" t="s">
        <v>117</v>
      </c>
      <c r="C68" s="11" t="s">
        <v>19</v>
      </c>
      <c r="D68" s="11" t="s">
        <v>20</v>
      </c>
      <c r="E68" s="20" t="s">
        <v>135</v>
      </c>
      <c r="F68" s="25"/>
      <c r="G68" s="23">
        <f>G69</f>
        <v>5</v>
      </c>
      <c r="H68" s="23">
        <f>H69</f>
        <v>5</v>
      </c>
      <c r="I68" s="24">
        <f>I69</f>
        <v>5</v>
      </c>
    </row>
    <row r="69" spans="1:9" ht="31.5">
      <c r="A69" s="16" t="s">
        <v>128</v>
      </c>
      <c r="B69" s="19" t="s">
        <v>117</v>
      </c>
      <c r="C69" s="11" t="s">
        <v>19</v>
      </c>
      <c r="D69" s="11" t="s">
        <v>20</v>
      </c>
      <c r="E69" s="20" t="s">
        <v>135</v>
      </c>
      <c r="F69" s="20">
        <v>200</v>
      </c>
      <c r="G69" s="23">
        <v>5</v>
      </c>
      <c r="H69" s="23">
        <v>5</v>
      </c>
      <c r="I69" s="24">
        <v>5</v>
      </c>
    </row>
    <row r="70" spans="1:9" ht="47.25">
      <c r="A70" s="45" t="s">
        <v>153</v>
      </c>
      <c r="B70" s="46" t="s">
        <v>117</v>
      </c>
      <c r="C70" s="47" t="s">
        <v>19</v>
      </c>
      <c r="D70" s="47" t="s">
        <v>21</v>
      </c>
      <c r="E70" s="25"/>
      <c r="F70" s="25"/>
      <c r="G70" s="21">
        <f>G71</f>
        <v>183.9</v>
      </c>
      <c r="H70" s="21">
        <f aca="true" t="shared" si="9" ref="G70:I74">H71</f>
        <v>70</v>
      </c>
      <c r="I70" s="22">
        <f t="shared" si="9"/>
        <v>70</v>
      </c>
    </row>
    <row r="71" spans="1:9" ht="63">
      <c r="A71" s="16" t="s">
        <v>98</v>
      </c>
      <c r="B71" s="19" t="s">
        <v>117</v>
      </c>
      <c r="C71" s="11" t="s">
        <v>156</v>
      </c>
      <c r="D71" s="11" t="s">
        <v>21</v>
      </c>
      <c r="E71" s="20" t="s">
        <v>55</v>
      </c>
      <c r="F71" s="20"/>
      <c r="G71" s="23">
        <f t="shared" si="9"/>
        <v>183.9</v>
      </c>
      <c r="H71" s="23">
        <f t="shared" si="9"/>
        <v>70</v>
      </c>
      <c r="I71" s="24">
        <f t="shared" si="9"/>
        <v>70</v>
      </c>
    </row>
    <row r="72" spans="1:9" ht="15.75">
      <c r="A72" s="16" t="s">
        <v>133</v>
      </c>
      <c r="B72" s="19" t="s">
        <v>117</v>
      </c>
      <c r="C72" s="11" t="s">
        <v>19</v>
      </c>
      <c r="D72" s="11" t="s">
        <v>21</v>
      </c>
      <c r="E72" s="20" t="s">
        <v>152</v>
      </c>
      <c r="F72" s="20"/>
      <c r="G72" s="23">
        <f t="shared" si="9"/>
        <v>183.9</v>
      </c>
      <c r="H72" s="23">
        <f t="shared" si="9"/>
        <v>70</v>
      </c>
      <c r="I72" s="24">
        <f t="shared" si="9"/>
        <v>70</v>
      </c>
    </row>
    <row r="73" spans="1:9" ht="47.25">
      <c r="A73" s="54" t="s">
        <v>137</v>
      </c>
      <c r="B73" s="19" t="s">
        <v>117</v>
      </c>
      <c r="C73" s="11" t="s">
        <v>19</v>
      </c>
      <c r="D73" s="11" t="s">
        <v>21</v>
      </c>
      <c r="E73" s="20" t="s">
        <v>139</v>
      </c>
      <c r="F73" s="20"/>
      <c r="G73" s="23">
        <f t="shared" si="9"/>
        <v>183.9</v>
      </c>
      <c r="H73" s="23">
        <f t="shared" si="9"/>
        <v>70</v>
      </c>
      <c r="I73" s="24">
        <f t="shared" si="9"/>
        <v>70</v>
      </c>
    </row>
    <row r="74" spans="1:9" ht="15.75">
      <c r="A74" s="54" t="s">
        <v>138</v>
      </c>
      <c r="B74" s="19" t="s">
        <v>117</v>
      </c>
      <c r="C74" s="11" t="s">
        <v>19</v>
      </c>
      <c r="D74" s="11" t="s">
        <v>21</v>
      </c>
      <c r="E74" s="20" t="s">
        <v>140</v>
      </c>
      <c r="F74" s="20"/>
      <c r="G74" s="23">
        <f t="shared" si="9"/>
        <v>183.9</v>
      </c>
      <c r="H74" s="23">
        <f t="shared" si="9"/>
        <v>70</v>
      </c>
      <c r="I74" s="24">
        <f t="shared" si="9"/>
        <v>70</v>
      </c>
    </row>
    <row r="75" spans="1:9" ht="31.5">
      <c r="A75" s="16" t="s">
        <v>128</v>
      </c>
      <c r="B75" s="19" t="s">
        <v>117</v>
      </c>
      <c r="C75" s="11" t="s">
        <v>19</v>
      </c>
      <c r="D75" s="11" t="s">
        <v>21</v>
      </c>
      <c r="E75" s="20" t="s">
        <v>140</v>
      </c>
      <c r="F75" s="20">
        <v>200</v>
      </c>
      <c r="G75" s="23">
        <v>183.9</v>
      </c>
      <c r="H75" s="23">
        <v>70</v>
      </c>
      <c r="I75" s="24">
        <v>70</v>
      </c>
    </row>
    <row r="76" spans="1:9" ht="31.5">
      <c r="A76" s="45" t="s">
        <v>154</v>
      </c>
      <c r="B76" s="46" t="s">
        <v>117</v>
      </c>
      <c r="C76" s="47" t="s">
        <v>19</v>
      </c>
      <c r="D76" s="47" t="s">
        <v>22</v>
      </c>
      <c r="E76" s="25"/>
      <c r="F76" s="25"/>
      <c r="G76" s="21">
        <f aca="true" t="shared" si="10" ref="G76:I82">G77</f>
        <v>5005</v>
      </c>
      <c r="H76" s="21">
        <f t="shared" si="10"/>
        <v>5</v>
      </c>
      <c r="I76" s="22">
        <f t="shared" si="10"/>
        <v>5</v>
      </c>
    </row>
    <row r="77" spans="1:9" ht="63">
      <c r="A77" s="16" t="s">
        <v>98</v>
      </c>
      <c r="B77" s="19" t="s">
        <v>117</v>
      </c>
      <c r="C77" s="11" t="s">
        <v>19</v>
      </c>
      <c r="D77" s="11" t="s">
        <v>22</v>
      </c>
      <c r="E77" s="20" t="s">
        <v>55</v>
      </c>
      <c r="F77" s="20"/>
      <c r="G77" s="23">
        <f t="shared" si="10"/>
        <v>5005</v>
      </c>
      <c r="H77" s="23">
        <f t="shared" si="10"/>
        <v>5</v>
      </c>
      <c r="I77" s="24">
        <f t="shared" si="10"/>
        <v>5</v>
      </c>
    </row>
    <row r="78" spans="1:9" ht="15.75">
      <c r="A78" s="16" t="s">
        <v>133</v>
      </c>
      <c r="B78" s="19" t="s">
        <v>117</v>
      </c>
      <c r="C78" s="11" t="s">
        <v>19</v>
      </c>
      <c r="D78" s="11" t="s">
        <v>22</v>
      </c>
      <c r="E78" s="20" t="s">
        <v>152</v>
      </c>
      <c r="F78" s="20"/>
      <c r="G78" s="23">
        <f t="shared" si="10"/>
        <v>5005</v>
      </c>
      <c r="H78" s="23">
        <f t="shared" si="10"/>
        <v>5</v>
      </c>
      <c r="I78" s="24">
        <f t="shared" si="10"/>
        <v>5</v>
      </c>
    </row>
    <row r="79" spans="1:9" ht="31.5">
      <c r="A79" s="54" t="s">
        <v>141</v>
      </c>
      <c r="B79" s="19" t="s">
        <v>117</v>
      </c>
      <c r="C79" s="11" t="s">
        <v>19</v>
      </c>
      <c r="D79" s="11" t="s">
        <v>22</v>
      </c>
      <c r="E79" s="26" t="s">
        <v>143</v>
      </c>
      <c r="F79" s="20"/>
      <c r="G79" s="23">
        <f>G81+G83</f>
        <v>5005</v>
      </c>
      <c r="H79" s="23">
        <f t="shared" si="10"/>
        <v>5</v>
      </c>
      <c r="I79" s="24">
        <f t="shared" si="10"/>
        <v>5</v>
      </c>
    </row>
    <row r="80" spans="1:9" ht="15.75">
      <c r="A80" s="16" t="s">
        <v>142</v>
      </c>
      <c r="B80" s="19" t="s">
        <v>117</v>
      </c>
      <c r="C80" s="11" t="s">
        <v>19</v>
      </c>
      <c r="D80" s="11" t="s">
        <v>22</v>
      </c>
      <c r="E80" s="26" t="s">
        <v>144</v>
      </c>
      <c r="F80" s="20"/>
      <c r="G80" s="23">
        <f t="shared" si="10"/>
        <v>5</v>
      </c>
      <c r="H80" s="23">
        <f t="shared" si="10"/>
        <v>5</v>
      </c>
      <c r="I80" s="24">
        <f t="shared" si="10"/>
        <v>5</v>
      </c>
    </row>
    <row r="81" spans="1:9" ht="31.5">
      <c r="A81" s="54" t="s">
        <v>128</v>
      </c>
      <c r="B81" s="19" t="s">
        <v>117</v>
      </c>
      <c r="C81" s="11" t="s">
        <v>19</v>
      </c>
      <c r="D81" s="11" t="s">
        <v>22</v>
      </c>
      <c r="E81" s="26" t="s">
        <v>144</v>
      </c>
      <c r="F81" s="20">
        <v>200</v>
      </c>
      <c r="G81" s="23">
        <v>5</v>
      </c>
      <c r="H81" s="23">
        <v>5</v>
      </c>
      <c r="I81" s="24">
        <v>5</v>
      </c>
    </row>
    <row r="82" spans="1:9" ht="31.5">
      <c r="A82" s="16" t="s">
        <v>226</v>
      </c>
      <c r="B82" s="19" t="s">
        <v>117</v>
      </c>
      <c r="C82" s="11" t="s">
        <v>19</v>
      </c>
      <c r="D82" s="11" t="s">
        <v>22</v>
      </c>
      <c r="E82" s="26" t="s">
        <v>227</v>
      </c>
      <c r="F82" s="20"/>
      <c r="G82" s="23">
        <f t="shared" si="10"/>
        <v>5000</v>
      </c>
      <c r="H82" s="23">
        <f t="shared" si="10"/>
        <v>5</v>
      </c>
      <c r="I82" s="24">
        <f t="shared" si="10"/>
        <v>5</v>
      </c>
    </row>
    <row r="83" spans="1:9" ht="31.5">
      <c r="A83" s="54" t="s">
        <v>128</v>
      </c>
      <c r="B83" s="19" t="s">
        <v>117</v>
      </c>
      <c r="C83" s="11" t="s">
        <v>19</v>
      </c>
      <c r="D83" s="11" t="s">
        <v>22</v>
      </c>
      <c r="E83" s="26" t="s">
        <v>227</v>
      </c>
      <c r="F83" s="20">
        <v>200</v>
      </c>
      <c r="G83" s="23">
        <v>5000</v>
      </c>
      <c r="H83" s="23">
        <v>5</v>
      </c>
      <c r="I83" s="24">
        <v>5</v>
      </c>
    </row>
    <row r="84" spans="1:9" ht="15.75">
      <c r="A84" s="45" t="s">
        <v>120</v>
      </c>
      <c r="B84" s="46" t="s">
        <v>117</v>
      </c>
      <c r="C84" s="47" t="s">
        <v>23</v>
      </c>
      <c r="D84" s="47" t="s">
        <v>118</v>
      </c>
      <c r="E84" s="48"/>
      <c r="F84" s="25"/>
      <c r="G84" s="21">
        <f>G85+G108</f>
        <v>11118.400000000001</v>
      </c>
      <c r="H84" s="21">
        <f>H85+H108</f>
        <v>5995.1</v>
      </c>
      <c r="I84" s="22">
        <f>I85+I108</f>
        <v>8345</v>
      </c>
    </row>
    <row r="85" spans="1:9" ht="15.75">
      <c r="A85" s="45" t="s">
        <v>155</v>
      </c>
      <c r="B85" s="46" t="s">
        <v>117</v>
      </c>
      <c r="C85" s="47" t="s">
        <v>23</v>
      </c>
      <c r="D85" s="47" t="s">
        <v>20</v>
      </c>
      <c r="E85" s="48"/>
      <c r="F85" s="25"/>
      <c r="G85" s="21">
        <f>G86+G91</f>
        <v>10943.2</v>
      </c>
      <c r="H85" s="21">
        <f>H91</f>
        <v>5995.1</v>
      </c>
      <c r="I85" s="22">
        <f>I91</f>
        <v>8345</v>
      </c>
    </row>
    <row r="86" spans="1:9" ht="63">
      <c r="A86" s="16" t="s">
        <v>98</v>
      </c>
      <c r="B86" s="19" t="s">
        <v>117</v>
      </c>
      <c r="C86" s="11" t="s">
        <v>23</v>
      </c>
      <c r="D86" s="11" t="s">
        <v>20</v>
      </c>
      <c r="E86" s="26" t="s">
        <v>55</v>
      </c>
      <c r="F86" s="20"/>
      <c r="G86" s="23">
        <f aca="true" t="shared" si="11" ref="G86:I89">G87</f>
        <v>200</v>
      </c>
      <c r="H86" s="23">
        <f t="shared" si="11"/>
        <v>0</v>
      </c>
      <c r="I86" s="24">
        <f t="shared" si="11"/>
        <v>0</v>
      </c>
    </row>
    <row r="87" spans="1:9" ht="15.75">
      <c r="A87" s="16" t="s">
        <v>133</v>
      </c>
      <c r="B87" s="19" t="s">
        <v>117</v>
      </c>
      <c r="C87" s="11" t="s">
        <v>23</v>
      </c>
      <c r="D87" s="11" t="s">
        <v>20</v>
      </c>
      <c r="E87" s="26" t="s">
        <v>152</v>
      </c>
      <c r="F87" s="20"/>
      <c r="G87" s="23">
        <f t="shared" si="11"/>
        <v>200</v>
      </c>
      <c r="H87" s="23">
        <f t="shared" si="11"/>
        <v>0</v>
      </c>
      <c r="I87" s="24">
        <f t="shared" si="11"/>
        <v>0</v>
      </c>
    </row>
    <row r="88" spans="1:9" ht="31.5">
      <c r="A88" s="61" t="s">
        <v>257</v>
      </c>
      <c r="B88" s="19" t="s">
        <v>117</v>
      </c>
      <c r="C88" s="11" t="s">
        <v>23</v>
      </c>
      <c r="D88" s="11" t="s">
        <v>20</v>
      </c>
      <c r="E88" s="26" t="s">
        <v>254</v>
      </c>
      <c r="F88" s="20"/>
      <c r="G88" s="23">
        <f t="shared" si="11"/>
        <v>200</v>
      </c>
      <c r="H88" s="23">
        <f t="shared" si="11"/>
        <v>0</v>
      </c>
      <c r="I88" s="24">
        <f t="shared" si="11"/>
        <v>0</v>
      </c>
    </row>
    <row r="89" spans="1:9" ht="31.5">
      <c r="A89" s="61" t="s">
        <v>253</v>
      </c>
      <c r="B89" s="19" t="s">
        <v>117</v>
      </c>
      <c r="C89" s="11" t="s">
        <v>23</v>
      </c>
      <c r="D89" s="11" t="s">
        <v>20</v>
      </c>
      <c r="E89" s="26" t="s">
        <v>255</v>
      </c>
      <c r="F89" s="20"/>
      <c r="G89" s="23">
        <f t="shared" si="11"/>
        <v>200</v>
      </c>
      <c r="H89" s="23">
        <f t="shared" si="11"/>
        <v>0</v>
      </c>
      <c r="I89" s="24">
        <f t="shared" si="11"/>
        <v>0</v>
      </c>
    </row>
    <row r="90" spans="1:9" ht="31.5">
      <c r="A90" s="54" t="s">
        <v>128</v>
      </c>
      <c r="B90" s="19" t="s">
        <v>117</v>
      </c>
      <c r="C90" s="11" t="s">
        <v>23</v>
      </c>
      <c r="D90" s="11" t="s">
        <v>20</v>
      </c>
      <c r="E90" s="26" t="s">
        <v>255</v>
      </c>
      <c r="F90" s="20">
        <v>200</v>
      </c>
      <c r="G90" s="57">
        <v>200</v>
      </c>
      <c r="H90" s="23">
        <v>0</v>
      </c>
      <c r="I90" s="24">
        <v>0</v>
      </c>
    </row>
    <row r="91" spans="1:9" s="3" customFormat="1" ht="63">
      <c r="A91" s="16" t="s">
        <v>99</v>
      </c>
      <c r="B91" s="19" t="s">
        <v>117</v>
      </c>
      <c r="C91" s="11" t="s">
        <v>23</v>
      </c>
      <c r="D91" s="11" t="s">
        <v>20</v>
      </c>
      <c r="E91" s="26" t="s">
        <v>56</v>
      </c>
      <c r="F91" s="20"/>
      <c r="G91" s="23">
        <f>G92+G104</f>
        <v>10743.2</v>
      </c>
      <c r="H91" s="23">
        <f>H92+H104</f>
        <v>5995.1</v>
      </c>
      <c r="I91" s="24">
        <f>I92+I104</f>
        <v>8345</v>
      </c>
    </row>
    <row r="92" spans="1:9" s="3" customFormat="1" ht="16.5" customHeight="1">
      <c r="A92" s="16" t="s">
        <v>145</v>
      </c>
      <c r="B92" s="19" t="s">
        <v>117</v>
      </c>
      <c r="C92" s="11" t="s">
        <v>23</v>
      </c>
      <c r="D92" s="11" t="s">
        <v>20</v>
      </c>
      <c r="E92" s="26" t="s">
        <v>148</v>
      </c>
      <c r="F92" s="20"/>
      <c r="G92" s="23">
        <f>G93</f>
        <v>7202.8</v>
      </c>
      <c r="H92" s="23">
        <f>H93+H98+H102</f>
        <v>5995.1</v>
      </c>
      <c r="I92" s="24">
        <f>I93+I98+I102</f>
        <v>6192.9</v>
      </c>
    </row>
    <row r="93" spans="1:9" s="3" customFormat="1" ht="48.75" customHeight="1">
      <c r="A93" s="16" t="s">
        <v>146</v>
      </c>
      <c r="B93" s="19" t="s">
        <v>117</v>
      </c>
      <c r="C93" s="11" t="s">
        <v>23</v>
      </c>
      <c r="D93" s="11" t="s">
        <v>20</v>
      </c>
      <c r="E93" s="26" t="s">
        <v>149</v>
      </c>
      <c r="F93" s="20"/>
      <c r="G93" s="23">
        <f>G95+G99+G101+G103+G97</f>
        <v>7202.8</v>
      </c>
      <c r="H93" s="23">
        <f aca="true" t="shared" si="12" ref="G93:I94">H94</f>
        <v>4335</v>
      </c>
      <c r="I93" s="24">
        <f t="shared" si="12"/>
        <v>4508.4</v>
      </c>
    </row>
    <row r="94" spans="1:9" s="3" customFormat="1" ht="31.5">
      <c r="A94" s="27" t="s">
        <v>147</v>
      </c>
      <c r="B94" s="19" t="s">
        <v>117</v>
      </c>
      <c r="C94" s="11" t="s">
        <v>23</v>
      </c>
      <c r="D94" s="11" t="s">
        <v>20</v>
      </c>
      <c r="E94" s="26" t="s">
        <v>150</v>
      </c>
      <c r="F94" s="20"/>
      <c r="G94" s="23">
        <f t="shared" si="12"/>
        <v>4918.3</v>
      </c>
      <c r="H94" s="23">
        <f t="shared" si="12"/>
        <v>4335</v>
      </c>
      <c r="I94" s="24">
        <f t="shared" si="12"/>
        <v>4508.4</v>
      </c>
    </row>
    <row r="95" spans="1:9" s="3" customFormat="1" ht="31.5">
      <c r="A95" s="27" t="s">
        <v>130</v>
      </c>
      <c r="B95" s="19" t="s">
        <v>117</v>
      </c>
      <c r="C95" s="11" t="s">
        <v>23</v>
      </c>
      <c r="D95" s="11" t="s">
        <v>20</v>
      </c>
      <c r="E95" s="26" t="s">
        <v>150</v>
      </c>
      <c r="F95" s="20">
        <v>600</v>
      </c>
      <c r="G95" s="23">
        <v>4918.3</v>
      </c>
      <c r="H95" s="23">
        <v>4335</v>
      </c>
      <c r="I95" s="24">
        <v>4508.4</v>
      </c>
    </row>
    <row r="96" spans="1:9" s="3" customFormat="1" ht="15.75">
      <c r="A96" s="27" t="s">
        <v>242</v>
      </c>
      <c r="B96" s="19" t="s">
        <v>117</v>
      </c>
      <c r="C96" s="11" t="s">
        <v>23</v>
      </c>
      <c r="D96" s="11" t="s">
        <v>20</v>
      </c>
      <c r="E96" s="26" t="s">
        <v>243</v>
      </c>
      <c r="F96" s="20"/>
      <c r="G96" s="23">
        <f>G97</f>
        <v>500</v>
      </c>
      <c r="H96" s="23">
        <f>H97</f>
        <v>0</v>
      </c>
      <c r="I96" s="24">
        <f>I97</f>
        <v>0</v>
      </c>
    </row>
    <row r="97" spans="1:9" s="3" customFormat="1" ht="15.75">
      <c r="A97" s="27" t="s">
        <v>239</v>
      </c>
      <c r="B97" s="19" t="s">
        <v>117</v>
      </c>
      <c r="C97" s="11" t="s">
        <v>23</v>
      </c>
      <c r="D97" s="11" t="s">
        <v>20</v>
      </c>
      <c r="E97" s="26" t="s">
        <v>243</v>
      </c>
      <c r="F97" s="20">
        <v>600</v>
      </c>
      <c r="G97" s="23">
        <v>500</v>
      </c>
      <c r="H97" s="23">
        <v>0</v>
      </c>
      <c r="I97" s="24">
        <v>0</v>
      </c>
    </row>
    <row r="98" spans="1:9" s="3" customFormat="1" ht="31.5">
      <c r="A98" s="16" t="s">
        <v>84</v>
      </c>
      <c r="B98" s="19" t="s">
        <v>117</v>
      </c>
      <c r="C98" s="11" t="s">
        <v>23</v>
      </c>
      <c r="D98" s="11" t="s">
        <v>20</v>
      </c>
      <c r="E98" s="26" t="s">
        <v>157</v>
      </c>
      <c r="F98" s="20"/>
      <c r="G98" s="23">
        <f>G99</f>
        <v>0</v>
      </c>
      <c r="H98" s="23">
        <f>H99</f>
        <v>1660.1</v>
      </c>
      <c r="I98" s="24">
        <f>I99</f>
        <v>1684.5</v>
      </c>
    </row>
    <row r="99" spans="1:9" s="3" customFormat="1" ht="31.5">
      <c r="A99" s="16" t="s">
        <v>128</v>
      </c>
      <c r="B99" s="19" t="s">
        <v>117</v>
      </c>
      <c r="C99" s="11" t="s">
        <v>23</v>
      </c>
      <c r="D99" s="11" t="s">
        <v>20</v>
      </c>
      <c r="E99" s="26" t="s">
        <v>157</v>
      </c>
      <c r="F99" s="20">
        <v>200</v>
      </c>
      <c r="G99" s="23">
        <v>0</v>
      </c>
      <c r="H99" s="23">
        <v>1660.1</v>
      </c>
      <c r="I99" s="24">
        <v>1684.5</v>
      </c>
    </row>
    <row r="100" spans="1:9" s="3" customFormat="1" ht="47.25">
      <c r="A100" s="27" t="s">
        <v>228</v>
      </c>
      <c r="B100" s="19" t="s">
        <v>117</v>
      </c>
      <c r="C100" s="11" t="s">
        <v>23</v>
      </c>
      <c r="D100" s="11" t="s">
        <v>20</v>
      </c>
      <c r="E100" s="26" t="s">
        <v>229</v>
      </c>
      <c r="F100" s="20"/>
      <c r="G100" s="23">
        <f>G101</f>
        <v>599.2</v>
      </c>
      <c r="H100" s="23">
        <f>H101</f>
        <v>0</v>
      </c>
      <c r="I100" s="24">
        <f>I101</f>
        <v>0</v>
      </c>
    </row>
    <row r="101" spans="1:9" s="3" customFormat="1" ht="31.5">
      <c r="A101" s="16" t="s">
        <v>128</v>
      </c>
      <c r="B101" s="19" t="s">
        <v>117</v>
      </c>
      <c r="C101" s="11" t="s">
        <v>23</v>
      </c>
      <c r="D101" s="11" t="s">
        <v>20</v>
      </c>
      <c r="E101" s="26" t="s">
        <v>229</v>
      </c>
      <c r="F101" s="20">
        <v>200</v>
      </c>
      <c r="G101" s="23">
        <v>599.2</v>
      </c>
      <c r="H101" s="23">
        <v>0</v>
      </c>
      <c r="I101" s="24">
        <v>0</v>
      </c>
    </row>
    <row r="102" spans="1:9" s="3" customFormat="1" ht="78.75">
      <c r="A102" s="16" t="s">
        <v>158</v>
      </c>
      <c r="B102" s="19" t="s">
        <v>117</v>
      </c>
      <c r="C102" s="11" t="s">
        <v>23</v>
      </c>
      <c r="D102" s="11" t="s">
        <v>20</v>
      </c>
      <c r="E102" s="26" t="s">
        <v>159</v>
      </c>
      <c r="F102" s="20"/>
      <c r="G102" s="23">
        <f>G103</f>
        <v>1185.3</v>
      </c>
      <c r="H102" s="23">
        <f>H103</f>
        <v>0</v>
      </c>
      <c r="I102" s="24">
        <f>I103</f>
        <v>0</v>
      </c>
    </row>
    <row r="103" spans="1:9" s="3" customFormat="1" ht="33.75" customHeight="1">
      <c r="A103" s="16" t="s">
        <v>128</v>
      </c>
      <c r="B103" s="19" t="s">
        <v>117</v>
      </c>
      <c r="C103" s="11" t="s">
        <v>23</v>
      </c>
      <c r="D103" s="11" t="s">
        <v>20</v>
      </c>
      <c r="E103" s="26" t="s">
        <v>159</v>
      </c>
      <c r="F103" s="20">
        <v>200</v>
      </c>
      <c r="G103" s="23">
        <v>1185.3</v>
      </c>
      <c r="H103" s="23">
        <v>0</v>
      </c>
      <c r="I103" s="24">
        <v>0</v>
      </c>
    </row>
    <row r="104" spans="1:9" s="3" customFormat="1" ht="31.5">
      <c r="A104" s="16" t="s">
        <v>160</v>
      </c>
      <c r="B104" s="19" t="s">
        <v>126</v>
      </c>
      <c r="C104" s="11" t="s">
        <v>23</v>
      </c>
      <c r="D104" s="11" t="s">
        <v>20</v>
      </c>
      <c r="E104" s="26" t="s">
        <v>162</v>
      </c>
      <c r="F104" s="20"/>
      <c r="G104" s="23">
        <f aca="true" t="shared" si="13" ref="G104:I106">G105</f>
        <v>3540.4</v>
      </c>
      <c r="H104" s="23">
        <f t="shared" si="13"/>
        <v>0</v>
      </c>
      <c r="I104" s="24">
        <f t="shared" si="13"/>
        <v>2152.1</v>
      </c>
    </row>
    <row r="105" spans="1:9" s="3" customFormat="1" ht="31.5">
      <c r="A105" s="16" t="s">
        <v>161</v>
      </c>
      <c r="B105" s="19" t="s">
        <v>117</v>
      </c>
      <c r="C105" s="11" t="s">
        <v>23</v>
      </c>
      <c r="D105" s="11" t="s">
        <v>20</v>
      </c>
      <c r="E105" s="26" t="s">
        <v>163</v>
      </c>
      <c r="F105" s="20"/>
      <c r="G105" s="23">
        <f t="shared" si="13"/>
        <v>3540.4</v>
      </c>
      <c r="H105" s="23">
        <f t="shared" si="13"/>
        <v>0</v>
      </c>
      <c r="I105" s="24">
        <f t="shared" si="13"/>
        <v>2152.1</v>
      </c>
    </row>
    <row r="106" spans="1:9" s="3" customFormat="1" ht="47.25">
      <c r="A106" s="27" t="s">
        <v>106</v>
      </c>
      <c r="B106" s="19" t="s">
        <v>117</v>
      </c>
      <c r="C106" s="11" t="s">
        <v>23</v>
      </c>
      <c r="D106" s="11" t="s">
        <v>20</v>
      </c>
      <c r="E106" s="26" t="s">
        <v>164</v>
      </c>
      <c r="F106" s="20"/>
      <c r="G106" s="23">
        <f t="shared" si="13"/>
        <v>3540.4</v>
      </c>
      <c r="H106" s="23">
        <f t="shared" si="13"/>
        <v>0</v>
      </c>
      <c r="I106" s="24">
        <f t="shared" si="13"/>
        <v>2152.1</v>
      </c>
    </row>
    <row r="107" spans="1:9" s="3" customFormat="1" ht="31.5">
      <c r="A107" s="27" t="s">
        <v>128</v>
      </c>
      <c r="B107" s="19" t="s">
        <v>117</v>
      </c>
      <c r="C107" s="11" t="s">
        <v>23</v>
      </c>
      <c r="D107" s="11" t="s">
        <v>20</v>
      </c>
      <c r="E107" s="26" t="s">
        <v>164</v>
      </c>
      <c r="F107" s="20">
        <v>200</v>
      </c>
      <c r="G107" s="23">
        <v>3540.4</v>
      </c>
      <c r="H107" s="23">
        <v>0</v>
      </c>
      <c r="I107" s="59">
        <v>2152.1</v>
      </c>
    </row>
    <row r="108" spans="1:9" s="3" customFormat="1" ht="15.75">
      <c r="A108" s="27" t="s">
        <v>165</v>
      </c>
      <c r="B108" s="19" t="s">
        <v>117</v>
      </c>
      <c r="C108" s="11" t="s">
        <v>23</v>
      </c>
      <c r="D108" s="11" t="s">
        <v>30</v>
      </c>
      <c r="E108" s="26"/>
      <c r="F108" s="20"/>
      <c r="G108" s="23">
        <f>G109</f>
        <v>175.2</v>
      </c>
      <c r="H108" s="23">
        <f>H109</f>
        <v>0</v>
      </c>
      <c r="I108" s="24">
        <f>I109</f>
        <v>0</v>
      </c>
    </row>
    <row r="109" spans="1:9" s="3" customFormat="1" ht="47.25">
      <c r="A109" s="16" t="s">
        <v>70</v>
      </c>
      <c r="B109" s="19" t="s">
        <v>117</v>
      </c>
      <c r="C109" s="19" t="s">
        <v>23</v>
      </c>
      <c r="D109" s="19" t="s">
        <v>30</v>
      </c>
      <c r="E109" s="12" t="s">
        <v>47</v>
      </c>
      <c r="F109" s="20"/>
      <c r="G109" s="23">
        <f aca="true" t="shared" si="14" ref="G109:H112">G110</f>
        <v>175.2</v>
      </c>
      <c r="H109" s="23">
        <f t="shared" si="14"/>
        <v>0</v>
      </c>
      <c r="I109" s="24">
        <f>I110</f>
        <v>0</v>
      </c>
    </row>
    <row r="110" spans="1:9" s="3" customFormat="1" ht="15.75">
      <c r="A110" s="16" t="s">
        <v>12</v>
      </c>
      <c r="B110" s="19" t="s">
        <v>117</v>
      </c>
      <c r="C110" s="19" t="s">
        <v>23</v>
      </c>
      <c r="D110" s="19" t="s">
        <v>30</v>
      </c>
      <c r="E110" s="12" t="s">
        <v>48</v>
      </c>
      <c r="F110" s="20"/>
      <c r="G110" s="23">
        <f t="shared" si="14"/>
        <v>175.2</v>
      </c>
      <c r="H110" s="23">
        <f t="shared" si="14"/>
        <v>0</v>
      </c>
      <c r="I110" s="24">
        <f>I111</f>
        <v>0</v>
      </c>
    </row>
    <row r="111" spans="1:9" s="3" customFormat="1" ht="15.75">
      <c r="A111" s="16" t="s">
        <v>12</v>
      </c>
      <c r="B111" s="19" t="s">
        <v>117</v>
      </c>
      <c r="C111" s="19" t="s">
        <v>23</v>
      </c>
      <c r="D111" s="19" t="s">
        <v>30</v>
      </c>
      <c r="E111" s="12" t="s">
        <v>49</v>
      </c>
      <c r="F111" s="20"/>
      <c r="G111" s="23">
        <f t="shared" si="14"/>
        <v>175.2</v>
      </c>
      <c r="H111" s="23">
        <f t="shared" si="14"/>
        <v>0</v>
      </c>
      <c r="I111" s="24">
        <f>I112</f>
        <v>0</v>
      </c>
    </row>
    <row r="112" spans="1:9" s="3" customFormat="1" ht="15.75">
      <c r="A112" s="16" t="s">
        <v>57</v>
      </c>
      <c r="B112" s="19" t="s">
        <v>117</v>
      </c>
      <c r="C112" s="18" t="s">
        <v>23</v>
      </c>
      <c r="D112" s="11" t="s">
        <v>30</v>
      </c>
      <c r="E112" s="12" t="s">
        <v>85</v>
      </c>
      <c r="F112" s="12"/>
      <c r="G112" s="8">
        <f t="shared" si="14"/>
        <v>175.2</v>
      </c>
      <c r="H112" s="8">
        <f t="shared" si="14"/>
        <v>0</v>
      </c>
      <c r="I112" s="15">
        <f>I113</f>
        <v>0</v>
      </c>
    </row>
    <row r="113" spans="1:9" s="3" customFormat="1" ht="31.5">
      <c r="A113" s="16" t="s">
        <v>128</v>
      </c>
      <c r="B113" s="19" t="s">
        <v>117</v>
      </c>
      <c r="C113" s="18" t="s">
        <v>23</v>
      </c>
      <c r="D113" s="11" t="s">
        <v>30</v>
      </c>
      <c r="E113" s="12" t="s">
        <v>85</v>
      </c>
      <c r="F113" s="12">
        <v>200</v>
      </c>
      <c r="G113" s="56">
        <v>175.2</v>
      </c>
      <c r="H113" s="8">
        <v>0</v>
      </c>
      <c r="I113" s="15">
        <v>0</v>
      </c>
    </row>
    <row r="114" spans="1:9" s="3" customFormat="1" ht="15.75">
      <c r="A114" s="45" t="s">
        <v>121</v>
      </c>
      <c r="B114" s="46" t="s">
        <v>117</v>
      </c>
      <c r="C114" s="36" t="s">
        <v>24</v>
      </c>
      <c r="D114" s="47" t="s">
        <v>118</v>
      </c>
      <c r="E114" s="42"/>
      <c r="F114" s="42"/>
      <c r="G114" s="13">
        <f>G115+G128+G142</f>
        <v>41833.6</v>
      </c>
      <c r="H114" s="13">
        <f>H115+H128+H142</f>
        <v>19802.700000000004</v>
      </c>
      <c r="I114" s="14">
        <f>I115+I128+I142</f>
        <v>10518.4</v>
      </c>
    </row>
    <row r="115" spans="1:9" s="3" customFormat="1" ht="15.75">
      <c r="A115" s="45" t="s">
        <v>166</v>
      </c>
      <c r="B115" s="46" t="s">
        <v>117</v>
      </c>
      <c r="C115" s="36" t="s">
        <v>24</v>
      </c>
      <c r="D115" s="47" t="s">
        <v>25</v>
      </c>
      <c r="E115" s="42"/>
      <c r="F115" s="42"/>
      <c r="G115" s="13">
        <f>G116+G123</f>
        <v>3378.2000000000003</v>
      </c>
      <c r="H115" s="13">
        <f>H116+H123</f>
        <v>531.9000000000001</v>
      </c>
      <c r="I115" s="14">
        <f>I116+I123</f>
        <v>519.4</v>
      </c>
    </row>
    <row r="116" spans="1:9" s="3" customFormat="1" ht="96.75" customHeight="1">
      <c r="A116" s="16" t="s">
        <v>100</v>
      </c>
      <c r="B116" s="19" t="s">
        <v>117</v>
      </c>
      <c r="C116" s="11" t="s">
        <v>24</v>
      </c>
      <c r="D116" s="11" t="s">
        <v>25</v>
      </c>
      <c r="E116" s="26" t="s">
        <v>58</v>
      </c>
      <c r="F116" s="20"/>
      <c r="G116" s="23">
        <f>G117</f>
        <v>767.9</v>
      </c>
      <c r="H116" s="23">
        <f>H117</f>
        <v>518.7</v>
      </c>
      <c r="I116" s="24">
        <f>I117</f>
        <v>519.4</v>
      </c>
    </row>
    <row r="117" spans="1:9" s="3" customFormat="1" ht="15.75">
      <c r="A117" s="16" t="s">
        <v>133</v>
      </c>
      <c r="B117" s="19" t="s">
        <v>117</v>
      </c>
      <c r="C117" s="11" t="s">
        <v>24</v>
      </c>
      <c r="D117" s="11" t="s">
        <v>25</v>
      </c>
      <c r="E117" s="26" t="s">
        <v>169</v>
      </c>
      <c r="F117" s="20"/>
      <c r="G117" s="23">
        <f>G120+G122</f>
        <v>767.9</v>
      </c>
      <c r="H117" s="23">
        <f>H120+H122</f>
        <v>518.7</v>
      </c>
      <c r="I117" s="24">
        <f>I120+I122</f>
        <v>519.4</v>
      </c>
    </row>
    <row r="118" spans="1:9" s="3" customFormat="1" ht="49.5" customHeight="1">
      <c r="A118" s="16" t="s">
        <v>146</v>
      </c>
      <c r="B118" s="19" t="s">
        <v>117</v>
      </c>
      <c r="C118" s="11" t="s">
        <v>24</v>
      </c>
      <c r="D118" s="11" t="s">
        <v>25</v>
      </c>
      <c r="E118" s="26" t="s">
        <v>87</v>
      </c>
      <c r="F118" s="20"/>
      <c r="G118" s="23">
        <f aca="true" t="shared" si="15" ref="G118:I119">G119</f>
        <v>500</v>
      </c>
      <c r="H118" s="23">
        <f t="shared" si="15"/>
        <v>500</v>
      </c>
      <c r="I118" s="24">
        <f t="shared" si="15"/>
        <v>500</v>
      </c>
    </row>
    <row r="119" spans="1:9" s="3" customFormat="1" ht="50.25" customHeight="1">
      <c r="A119" s="16" t="s">
        <v>65</v>
      </c>
      <c r="B119" s="19" t="s">
        <v>117</v>
      </c>
      <c r="C119" s="11" t="s">
        <v>24</v>
      </c>
      <c r="D119" s="11" t="s">
        <v>25</v>
      </c>
      <c r="E119" s="26" t="s">
        <v>174</v>
      </c>
      <c r="F119" s="20"/>
      <c r="G119" s="23">
        <f t="shared" si="15"/>
        <v>500</v>
      </c>
      <c r="H119" s="23">
        <f t="shared" si="15"/>
        <v>500</v>
      </c>
      <c r="I119" s="24">
        <f t="shared" si="15"/>
        <v>500</v>
      </c>
    </row>
    <row r="120" spans="1:9" s="3" customFormat="1" ht="31.5">
      <c r="A120" s="16" t="s">
        <v>128</v>
      </c>
      <c r="B120" s="19" t="s">
        <v>117</v>
      </c>
      <c r="C120" s="11" t="s">
        <v>24</v>
      </c>
      <c r="D120" s="11" t="s">
        <v>25</v>
      </c>
      <c r="E120" s="26" t="s">
        <v>174</v>
      </c>
      <c r="F120" s="20">
        <v>200</v>
      </c>
      <c r="G120" s="23">
        <v>500</v>
      </c>
      <c r="H120" s="23">
        <v>500</v>
      </c>
      <c r="I120" s="24">
        <v>500</v>
      </c>
    </row>
    <row r="121" spans="1:9" s="3" customFormat="1" ht="18" customHeight="1">
      <c r="A121" s="27" t="s">
        <v>167</v>
      </c>
      <c r="B121" s="19" t="s">
        <v>117</v>
      </c>
      <c r="C121" s="11" t="s">
        <v>24</v>
      </c>
      <c r="D121" s="11" t="s">
        <v>25</v>
      </c>
      <c r="E121" s="26" t="s">
        <v>168</v>
      </c>
      <c r="F121" s="20"/>
      <c r="G121" s="23">
        <f>G122</f>
        <v>267.9</v>
      </c>
      <c r="H121" s="23">
        <f>H122</f>
        <v>18.7</v>
      </c>
      <c r="I121" s="24">
        <f>I122</f>
        <v>19.4</v>
      </c>
    </row>
    <row r="122" spans="1:9" s="3" customFormat="1" ht="31.5">
      <c r="A122" s="16" t="s">
        <v>128</v>
      </c>
      <c r="B122" s="19" t="s">
        <v>117</v>
      </c>
      <c r="C122" s="11" t="s">
        <v>24</v>
      </c>
      <c r="D122" s="11" t="s">
        <v>25</v>
      </c>
      <c r="E122" s="26" t="s">
        <v>168</v>
      </c>
      <c r="F122" s="20">
        <v>200</v>
      </c>
      <c r="G122" s="57">
        <v>267.9</v>
      </c>
      <c r="H122" s="23">
        <v>18.7</v>
      </c>
      <c r="I122" s="24">
        <v>19.4</v>
      </c>
    </row>
    <row r="123" spans="1:9" s="3" customFormat="1" ht="94.5">
      <c r="A123" s="16" t="s">
        <v>105</v>
      </c>
      <c r="B123" s="19" t="s">
        <v>117</v>
      </c>
      <c r="C123" s="11" t="s">
        <v>24</v>
      </c>
      <c r="D123" s="11" t="s">
        <v>25</v>
      </c>
      <c r="E123" s="26" t="s">
        <v>94</v>
      </c>
      <c r="F123" s="20"/>
      <c r="G123" s="23">
        <f>G125</f>
        <v>2610.3</v>
      </c>
      <c r="H123" s="23">
        <f>H125</f>
        <v>13.2</v>
      </c>
      <c r="I123" s="24">
        <f>I125</f>
        <v>0</v>
      </c>
    </row>
    <row r="124" spans="1:9" s="3" customFormat="1" ht="15.75">
      <c r="A124" s="16" t="s">
        <v>133</v>
      </c>
      <c r="B124" s="19" t="s">
        <v>117</v>
      </c>
      <c r="C124" s="11" t="s">
        <v>24</v>
      </c>
      <c r="D124" s="11" t="s">
        <v>25</v>
      </c>
      <c r="E124" s="26" t="s">
        <v>172</v>
      </c>
      <c r="F124" s="20"/>
      <c r="G124" s="23">
        <f aca="true" t="shared" si="16" ref="G124:I126">G125</f>
        <v>2610.3</v>
      </c>
      <c r="H124" s="23">
        <f t="shared" si="16"/>
        <v>13.2</v>
      </c>
      <c r="I124" s="24">
        <f t="shared" si="16"/>
        <v>0</v>
      </c>
    </row>
    <row r="125" spans="1:9" s="3" customFormat="1" ht="63">
      <c r="A125" s="16" t="s">
        <v>170</v>
      </c>
      <c r="B125" s="19" t="s">
        <v>117</v>
      </c>
      <c r="C125" s="11" t="s">
        <v>24</v>
      </c>
      <c r="D125" s="11" t="s">
        <v>25</v>
      </c>
      <c r="E125" s="26" t="s">
        <v>173</v>
      </c>
      <c r="F125" s="20"/>
      <c r="G125" s="23">
        <f t="shared" si="16"/>
        <v>2610.3</v>
      </c>
      <c r="H125" s="23">
        <f t="shared" si="16"/>
        <v>13.2</v>
      </c>
      <c r="I125" s="24">
        <f t="shared" si="16"/>
        <v>0</v>
      </c>
    </row>
    <row r="126" spans="1:9" s="3" customFormat="1" ht="78.75">
      <c r="A126" s="16" t="s">
        <v>171</v>
      </c>
      <c r="B126" s="19" t="s">
        <v>117</v>
      </c>
      <c r="C126" s="11" t="s">
        <v>24</v>
      </c>
      <c r="D126" s="11" t="s">
        <v>25</v>
      </c>
      <c r="E126" s="26" t="s">
        <v>175</v>
      </c>
      <c r="F126" s="20"/>
      <c r="G126" s="23">
        <f t="shared" si="16"/>
        <v>2610.3</v>
      </c>
      <c r="H126" s="23">
        <f t="shared" si="16"/>
        <v>13.2</v>
      </c>
      <c r="I126" s="24">
        <f t="shared" si="16"/>
        <v>0</v>
      </c>
    </row>
    <row r="127" spans="1:9" s="3" customFormat="1" ht="15.75">
      <c r="A127" s="16" t="s">
        <v>129</v>
      </c>
      <c r="B127" s="19" t="s">
        <v>117</v>
      </c>
      <c r="C127" s="11" t="s">
        <v>24</v>
      </c>
      <c r="D127" s="11" t="s">
        <v>25</v>
      </c>
      <c r="E127" s="26" t="s">
        <v>175</v>
      </c>
      <c r="F127" s="20">
        <v>200</v>
      </c>
      <c r="G127" s="23">
        <v>2610.3</v>
      </c>
      <c r="H127" s="23">
        <v>13.2</v>
      </c>
      <c r="I127" s="24">
        <v>0</v>
      </c>
    </row>
    <row r="128" spans="1:9" s="3" customFormat="1" ht="15.75">
      <c r="A128" s="45" t="s">
        <v>176</v>
      </c>
      <c r="B128" s="46" t="s">
        <v>117</v>
      </c>
      <c r="C128" s="47" t="s">
        <v>24</v>
      </c>
      <c r="D128" s="47" t="s">
        <v>26</v>
      </c>
      <c r="E128" s="48"/>
      <c r="F128" s="25"/>
      <c r="G128" s="21">
        <f aca="true" t="shared" si="17" ref="G128:I129">G129</f>
        <v>13585.199999999999</v>
      </c>
      <c r="H128" s="21">
        <f t="shared" si="17"/>
        <v>1455.5</v>
      </c>
      <c r="I128" s="22">
        <f t="shared" si="17"/>
        <v>1481.7</v>
      </c>
    </row>
    <row r="129" spans="1:9" s="3" customFormat="1" ht="96" customHeight="1">
      <c r="A129" s="16" t="s">
        <v>101</v>
      </c>
      <c r="B129" s="19" t="s">
        <v>117</v>
      </c>
      <c r="C129" s="11" t="s">
        <v>24</v>
      </c>
      <c r="D129" s="11" t="s">
        <v>26</v>
      </c>
      <c r="E129" s="26" t="s">
        <v>58</v>
      </c>
      <c r="F129" s="25"/>
      <c r="G129" s="23">
        <f t="shared" si="17"/>
        <v>13585.199999999999</v>
      </c>
      <c r="H129" s="23">
        <f t="shared" si="17"/>
        <v>1455.5</v>
      </c>
      <c r="I129" s="24">
        <f t="shared" si="17"/>
        <v>1481.7</v>
      </c>
    </row>
    <row r="130" spans="1:9" s="3" customFormat="1" ht="15.75">
      <c r="A130" s="16" t="s">
        <v>133</v>
      </c>
      <c r="B130" s="19" t="s">
        <v>117</v>
      </c>
      <c r="C130" s="11" t="s">
        <v>24</v>
      </c>
      <c r="D130" s="11" t="s">
        <v>26</v>
      </c>
      <c r="E130" s="26" t="s">
        <v>62</v>
      </c>
      <c r="F130" s="25"/>
      <c r="G130" s="23">
        <f>G136+G138++G133+G140</f>
        <v>13585.199999999999</v>
      </c>
      <c r="H130" s="23">
        <f>H136+H138</f>
        <v>1455.5</v>
      </c>
      <c r="I130" s="24">
        <f>I136+I138</f>
        <v>1481.7</v>
      </c>
    </row>
    <row r="131" spans="1:9" s="3" customFormat="1" ht="32.25" customHeight="1">
      <c r="A131" s="27" t="s">
        <v>230</v>
      </c>
      <c r="B131" s="19" t="s">
        <v>117</v>
      </c>
      <c r="C131" s="11" t="s">
        <v>24</v>
      </c>
      <c r="D131" s="11" t="s">
        <v>26</v>
      </c>
      <c r="E131" s="26" t="s">
        <v>232</v>
      </c>
      <c r="F131" s="25"/>
      <c r="G131" s="23">
        <f aca="true" t="shared" si="18" ref="G131:I132">G132</f>
        <v>11834.8</v>
      </c>
      <c r="H131" s="23">
        <f t="shared" si="18"/>
        <v>0</v>
      </c>
      <c r="I131" s="24">
        <f t="shared" si="18"/>
        <v>0</v>
      </c>
    </row>
    <row r="132" spans="1:9" s="3" customFormat="1" ht="47.25">
      <c r="A132" s="27" t="s">
        <v>231</v>
      </c>
      <c r="B132" s="19" t="s">
        <v>117</v>
      </c>
      <c r="C132" s="11" t="s">
        <v>24</v>
      </c>
      <c r="D132" s="11" t="s">
        <v>26</v>
      </c>
      <c r="E132" s="26" t="s">
        <v>233</v>
      </c>
      <c r="F132" s="25"/>
      <c r="G132" s="23">
        <f t="shared" si="18"/>
        <v>11834.8</v>
      </c>
      <c r="H132" s="23">
        <f t="shared" si="18"/>
        <v>0</v>
      </c>
      <c r="I132" s="24">
        <f t="shared" si="18"/>
        <v>0</v>
      </c>
    </row>
    <row r="133" spans="1:9" s="3" customFormat="1" ht="31.5">
      <c r="A133" s="27" t="s">
        <v>128</v>
      </c>
      <c r="B133" s="19" t="s">
        <v>117</v>
      </c>
      <c r="C133" s="11" t="s">
        <v>24</v>
      </c>
      <c r="D133" s="11" t="s">
        <v>26</v>
      </c>
      <c r="E133" s="26" t="s">
        <v>233</v>
      </c>
      <c r="F133" s="20">
        <v>200</v>
      </c>
      <c r="G133" s="23">
        <v>11834.8</v>
      </c>
      <c r="H133" s="23">
        <v>0</v>
      </c>
      <c r="I133" s="24">
        <v>0</v>
      </c>
    </row>
    <row r="134" spans="1:9" s="3" customFormat="1" ht="47.25">
      <c r="A134" s="16" t="s">
        <v>177</v>
      </c>
      <c r="B134" s="19" t="s">
        <v>117</v>
      </c>
      <c r="C134" s="11" t="s">
        <v>24</v>
      </c>
      <c r="D134" s="11" t="s">
        <v>26</v>
      </c>
      <c r="E134" s="26" t="s">
        <v>178</v>
      </c>
      <c r="F134" s="20"/>
      <c r="G134" s="23">
        <f>G135+G137</f>
        <v>1692</v>
      </c>
      <c r="H134" s="23">
        <f>H135+H137</f>
        <v>1455.5</v>
      </c>
      <c r="I134" s="24">
        <f>I135+I137</f>
        <v>1481.7</v>
      </c>
    </row>
    <row r="135" spans="1:9" s="3" customFormat="1" ht="15.75">
      <c r="A135" s="16" t="s">
        <v>86</v>
      </c>
      <c r="B135" s="19" t="s">
        <v>117</v>
      </c>
      <c r="C135" s="11" t="s">
        <v>24</v>
      </c>
      <c r="D135" s="11" t="s">
        <v>26</v>
      </c>
      <c r="E135" s="26" t="s">
        <v>179</v>
      </c>
      <c r="F135" s="20"/>
      <c r="G135" s="23">
        <f>G136</f>
        <v>892</v>
      </c>
      <c r="H135" s="23">
        <f>H136</f>
        <v>655.5</v>
      </c>
      <c r="I135" s="24">
        <f>I136</f>
        <v>681.7</v>
      </c>
    </row>
    <row r="136" spans="1:9" s="3" customFormat="1" ht="31.5">
      <c r="A136" s="16" t="s">
        <v>128</v>
      </c>
      <c r="B136" s="19" t="s">
        <v>117</v>
      </c>
      <c r="C136" s="11" t="s">
        <v>24</v>
      </c>
      <c r="D136" s="11" t="s">
        <v>26</v>
      </c>
      <c r="E136" s="26" t="s">
        <v>179</v>
      </c>
      <c r="F136" s="20">
        <v>200</v>
      </c>
      <c r="G136" s="23">
        <v>892</v>
      </c>
      <c r="H136" s="23">
        <v>655.5</v>
      </c>
      <c r="I136" s="24">
        <v>681.7</v>
      </c>
    </row>
    <row r="137" spans="1:9" s="3" customFormat="1" ht="31.5">
      <c r="A137" s="16" t="s">
        <v>59</v>
      </c>
      <c r="B137" s="19" t="s">
        <v>117</v>
      </c>
      <c r="C137" s="11" t="s">
        <v>24</v>
      </c>
      <c r="D137" s="11" t="s">
        <v>26</v>
      </c>
      <c r="E137" s="12" t="s">
        <v>180</v>
      </c>
      <c r="F137" s="20"/>
      <c r="G137" s="23">
        <f>G138</f>
        <v>800</v>
      </c>
      <c r="H137" s="23">
        <f>H138</f>
        <v>800</v>
      </c>
      <c r="I137" s="24">
        <f>I138</f>
        <v>800</v>
      </c>
    </row>
    <row r="138" spans="1:9" s="3" customFormat="1" ht="15.75">
      <c r="A138" s="27" t="s">
        <v>132</v>
      </c>
      <c r="B138" s="19" t="s">
        <v>117</v>
      </c>
      <c r="C138" s="18" t="s">
        <v>24</v>
      </c>
      <c r="D138" s="11" t="s">
        <v>26</v>
      </c>
      <c r="E138" s="12" t="s">
        <v>180</v>
      </c>
      <c r="F138" s="12">
        <v>800</v>
      </c>
      <c r="G138" s="8">
        <v>800</v>
      </c>
      <c r="H138" s="8">
        <v>800</v>
      </c>
      <c r="I138" s="15">
        <v>800</v>
      </c>
    </row>
    <row r="139" spans="1:9" s="3" customFormat="1" ht="63">
      <c r="A139" s="27" t="s">
        <v>256</v>
      </c>
      <c r="B139" s="19" t="s">
        <v>117</v>
      </c>
      <c r="C139" s="18" t="s">
        <v>24</v>
      </c>
      <c r="D139" s="11" t="s">
        <v>26</v>
      </c>
      <c r="E139" s="12" t="s">
        <v>247</v>
      </c>
      <c r="F139" s="12"/>
      <c r="G139" s="8">
        <f aca="true" t="shared" si="19" ref="G139:I140">G140</f>
        <v>58.4</v>
      </c>
      <c r="H139" s="8">
        <f t="shared" si="19"/>
        <v>0</v>
      </c>
      <c r="I139" s="15">
        <f t="shared" si="19"/>
        <v>0</v>
      </c>
    </row>
    <row r="140" spans="1:9" s="3" customFormat="1" ht="31.5">
      <c r="A140" s="27" t="s">
        <v>245</v>
      </c>
      <c r="B140" s="19" t="s">
        <v>117</v>
      </c>
      <c r="C140" s="18" t="s">
        <v>24</v>
      </c>
      <c r="D140" s="11" t="s">
        <v>26</v>
      </c>
      <c r="E140" s="12" t="s">
        <v>246</v>
      </c>
      <c r="F140" s="12"/>
      <c r="G140" s="8">
        <f t="shared" si="19"/>
        <v>58.4</v>
      </c>
      <c r="H140" s="8">
        <f t="shared" si="19"/>
        <v>0</v>
      </c>
      <c r="I140" s="15">
        <f t="shared" si="19"/>
        <v>0</v>
      </c>
    </row>
    <row r="141" spans="1:9" s="3" customFormat="1" ht="31.5">
      <c r="A141" s="16" t="s">
        <v>128</v>
      </c>
      <c r="B141" s="19" t="s">
        <v>117</v>
      </c>
      <c r="C141" s="18" t="s">
        <v>24</v>
      </c>
      <c r="D141" s="11" t="s">
        <v>26</v>
      </c>
      <c r="E141" s="12" t="s">
        <v>246</v>
      </c>
      <c r="F141" s="12">
        <v>200</v>
      </c>
      <c r="G141" s="56">
        <v>58.4</v>
      </c>
      <c r="H141" s="8">
        <v>0</v>
      </c>
      <c r="I141" s="15">
        <v>0</v>
      </c>
    </row>
    <row r="142" spans="1:9" s="3" customFormat="1" ht="15.75">
      <c r="A142" s="53" t="s">
        <v>181</v>
      </c>
      <c r="B142" s="46" t="s">
        <v>117</v>
      </c>
      <c r="C142" s="36" t="s">
        <v>24</v>
      </c>
      <c r="D142" s="47" t="s">
        <v>19</v>
      </c>
      <c r="E142" s="42"/>
      <c r="F142" s="42"/>
      <c r="G142" s="13">
        <f>G143+G148+G160+G165+G174</f>
        <v>24870.2</v>
      </c>
      <c r="H142" s="13">
        <f>H143+H148+H160+H165+H174</f>
        <v>17815.300000000003</v>
      </c>
      <c r="I142" s="14">
        <f>I143+I148+I160+I165+I174</f>
        <v>8517.3</v>
      </c>
    </row>
    <row r="143" spans="1:9" s="3" customFormat="1" ht="47.25">
      <c r="A143" s="16" t="s">
        <v>70</v>
      </c>
      <c r="B143" s="19" t="s">
        <v>117</v>
      </c>
      <c r="C143" s="19" t="s">
        <v>24</v>
      </c>
      <c r="D143" s="19" t="s">
        <v>19</v>
      </c>
      <c r="E143" s="12" t="s">
        <v>47</v>
      </c>
      <c r="F143" s="12"/>
      <c r="G143" s="8">
        <f>G144</f>
        <v>30</v>
      </c>
      <c r="H143" s="8">
        <f>H144</f>
        <v>30</v>
      </c>
      <c r="I143" s="15">
        <f>I144</f>
        <v>0</v>
      </c>
    </row>
    <row r="144" spans="1:9" s="3" customFormat="1" ht="15.75">
      <c r="A144" s="16" t="s">
        <v>12</v>
      </c>
      <c r="B144" s="19" t="s">
        <v>117</v>
      </c>
      <c r="C144" s="19" t="s">
        <v>24</v>
      </c>
      <c r="D144" s="19" t="s">
        <v>19</v>
      </c>
      <c r="E144" s="12" t="s">
        <v>48</v>
      </c>
      <c r="F144" s="12"/>
      <c r="G144" s="8">
        <f aca="true" t="shared" si="20" ref="G144:I146">G145</f>
        <v>30</v>
      </c>
      <c r="H144" s="8">
        <f t="shared" si="20"/>
        <v>30</v>
      </c>
      <c r="I144" s="15">
        <f t="shared" si="20"/>
        <v>0</v>
      </c>
    </row>
    <row r="145" spans="1:9" s="3" customFormat="1" ht="15.75">
      <c r="A145" s="16" t="s">
        <v>12</v>
      </c>
      <c r="B145" s="19" t="s">
        <v>117</v>
      </c>
      <c r="C145" s="19" t="s">
        <v>24</v>
      </c>
      <c r="D145" s="19" t="s">
        <v>19</v>
      </c>
      <c r="E145" s="12" t="s">
        <v>49</v>
      </c>
      <c r="F145" s="12"/>
      <c r="G145" s="8">
        <f>G146</f>
        <v>30</v>
      </c>
      <c r="H145" s="8">
        <f t="shared" si="20"/>
        <v>30</v>
      </c>
      <c r="I145" s="15">
        <f t="shared" si="20"/>
        <v>0</v>
      </c>
    </row>
    <row r="146" spans="1:9" s="3" customFormat="1" ht="15.75">
      <c r="A146" s="16" t="s">
        <v>96</v>
      </c>
      <c r="B146" s="19" t="s">
        <v>117</v>
      </c>
      <c r="C146" s="19" t="s">
        <v>24</v>
      </c>
      <c r="D146" s="19" t="s">
        <v>19</v>
      </c>
      <c r="E146" s="12" t="s">
        <v>95</v>
      </c>
      <c r="F146" s="12"/>
      <c r="G146" s="8">
        <f t="shared" si="20"/>
        <v>30</v>
      </c>
      <c r="H146" s="8">
        <f t="shared" si="20"/>
        <v>30</v>
      </c>
      <c r="I146" s="15">
        <f>I147</f>
        <v>0</v>
      </c>
    </row>
    <row r="147" spans="1:9" s="3" customFormat="1" ht="31.5">
      <c r="A147" s="16" t="s">
        <v>128</v>
      </c>
      <c r="B147" s="19" t="s">
        <v>117</v>
      </c>
      <c r="C147" s="19" t="s">
        <v>24</v>
      </c>
      <c r="D147" s="19" t="s">
        <v>19</v>
      </c>
      <c r="E147" s="12" t="s">
        <v>95</v>
      </c>
      <c r="F147" s="12">
        <v>200</v>
      </c>
      <c r="G147" s="8">
        <v>30</v>
      </c>
      <c r="H147" s="8">
        <v>30</v>
      </c>
      <c r="I147" s="15">
        <v>0</v>
      </c>
    </row>
    <row r="148" spans="1:9" s="3" customFormat="1" ht="97.5" customHeight="1">
      <c r="A148" s="16" t="s">
        <v>100</v>
      </c>
      <c r="B148" s="19" t="s">
        <v>117</v>
      </c>
      <c r="C148" s="18" t="s">
        <v>24</v>
      </c>
      <c r="D148" s="11" t="s">
        <v>19</v>
      </c>
      <c r="E148" s="12" t="s">
        <v>58</v>
      </c>
      <c r="F148" s="12"/>
      <c r="G148" s="8">
        <f aca="true" t="shared" si="21" ref="G148:I149">G149</f>
        <v>10816.6</v>
      </c>
      <c r="H148" s="8">
        <f t="shared" si="21"/>
        <v>8189.700000000001</v>
      </c>
      <c r="I148" s="15">
        <f t="shared" si="21"/>
        <v>8517.3</v>
      </c>
    </row>
    <row r="149" spans="1:9" s="3" customFormat="1" ht="15.75">
      <c r="A149" s="16" t="s">
        <v>133</v>
      </c>
      <c r="B149" s="19" t="s">
        <v>117</v>
      </c>
      <c r="C149" s="18" t="s">
        <v>24</v>
      </c>
      <c r="D149" s="11" t="s">
        <v>19</v>
      </c>
      <c r="E149" s="12" t="s">
        <v>62</v>
      </c>
      <c r="F149" s="12"/>
      <c r="G149" s="8">
        <f t="shared" si="21"/>
        <v>10816.6</v>
      </c>
      <c r="H149" s="8">
        <f t="shared" si="21"/>
        <v>8189.700000000001</v>
      </c>
      <c r="I149" s="15">
        <f t="shared" si="21"/>
        <v>8517.3</v>
      </c>
    </row>
    <row r="150" spans="1:9" s="3" customFormat="1" ht="34.5" customHeight="1">
      <c r="A150" s="27" t="s">
        <v>182</v>
      </c>
      <c r="B150" s="19" t="s">
        <v>117</v>
      </c>
      <c r="C150" s="18" t="s">
        <v>24</v>
      </c>
      <c r="D150" s="11" t="s">
        <v>19</v>
      </c>
      <c r="E150" s="12" t="s">
        <v>184</v>
      </c>
      <c r="F150" s="12"/>
      <c r="G150" s="8">
        <f>G151+G155+G157+G159</f>
        <v>10816.6</v>
      </c>
      <c r="H150" s="8">
        <f>H152+H155+H157+H159</f>
        <v>8189.700000000001</v>
      </c>
      <c r="I150" s="15">
        <f>I152+I155+I157+I159</f>
        <v>8517.3</v>
      </c>
    </row>
    <row r="151" spans="1:9" s="3" customFormat="1" ht="15.75">
      <c r="A151" s="27" t="s">
        <v>183</v>
      </c>
      <c r="B151" s="19" t="s">
        <v>117</v>
      </c>
      <c r="C151" s="11" t="s">
        <v>24</v>
      </c>
      <c r="D151" s="11" t="s">
        <v>19</v>
      </c>
      <c r="E151" s="26" t="s">
        <v>185</v>
      </c>
      <c r="F151" s="20"/>
      <c r="G151" s="23">
        <f>G152+G153</f>
        <v>2854.9</v>
      </c>
      <c r="H151" s="23">
        <f>H152+H153</f>
        <v>2416.1</v>
      </c>
      <c r="I151" s="24">
        <f>I152+I153</f>
        <v>2512.7</v>
      </c>
    </row>
    <row r="152" spans="1:9" s="3" customFormat="1" ht="31.5">
      <c r="A152" s="27" t="s">
        <v>128</v>
      </c>
      <c r="B152" s="19" t="s">
        <v>117</v>
      </c>
      <c r="C152" s="11" t="s">
        <v>24</v>
      </c>
      <c r="D152" s="11" t="s">
        <v>19</v>
      </c>
      <c r="E152" s="26" t="s">
        <v>185</v>
      </c>
      <c r="F152" s="20">
        <v>200</v>
      </c>
      <c r="G152" s="57">
        <v>2844.9</v>
      </c>
      <c r="H152" s="23">
        <v>2416.1</v>
      </c>
      <c r="I152" s="24">
        <v>2512.7</v>
      </c>
    </row>
    <row r="153" spans="1:9" s="3" customFormat="1" ht="15.75">
      <c r="A153" s="16" t="s">
        <v>241</v>
      </c>
      <c r="B153" s="19" t="s">
        <v>117</v>
      </c>
      <c r="C153" s="11" t="s">
        <v>24</v>
      </c>
      <c r="D153" s="11" t="s">
        <v>19</v>
      </c>
      <c r="E153" s="26" t="s">
        <v>185</v>
      </c>
      <c r="F153" s="20">
        <v>800</v>
      </c>
      <c r="G153" s="57">
        <v>10</v>
      </c>
      <c r="H153" s="23">
        <v>0</v>
      </c>
      <c r="I153" s="24">
        <v>0</v>
      </c>
    </row>
    <row r="154" spans="1:9" s="3" customFormat="1" ht="15.75">
      <c r="A154" s="16" t="s">
        <v>60</v>
      </c>
      <c r="B154" s="19" t="s">
        <v>117</v>
      </c>
      <c r="C154" s="11" t="s">
        <v>24</v>
      </c>
      <c r="D154" s="11" t="s">
        <v>19</v>
      </c>
      <c r="E154" s="26" t="s">
        <v>186</v>
      </c>
      <c r="F154" s="20"/>
      <c r="G154" s="23">
        <f>G155</f>
        <v>660.6</v>
      </c>
      <c r="H154" s="23">
        <v>0</v>
      </c>
      <c r="I154" s="24">
        <v>0</v>
      </c>
    </row>
    <row r="155" spans="1:9" s="3" customFormat="1" ht="31.5">
      <c r="A155" s="16" t="s">
        <v>128</v>
      </c>
      <c r="B155" s="19" t="s">
        <v>117</v>
      </c>
      <c r="C155" s="11" t="s">
        <v>24</v>
      </c>
      <c r="D155" s="11" t="s">
        <v>19</v>
      </c>
      <c r="E155" s="26" t="s">
        <v>186</v>
      </c>
      <c r="F155" s="20">
        <v>200</v>
      </c>
      <c r="G155" s="23">
        <v>660.6</v>
      </c>
      <c r="H155" s="23">
        <v>0</v>
      </c>
      <c r="I155" s="24">
        <v>0</v>
      </c>
    </row>
    <row r="156" spans="1:9" s="3" customFormat="1" ht="31.5">
      <c r="A156" s="27" t="s">
        <v>147</v>
      </c>
      <c r="B156" s="19" t="s">
        <v>117</v>
      </c>
      <c r="C156" s="11" t="s">
        <v>24</v>
      </c>
      <c r="D156" s="11" t="s">
        <v>19</v>
      </c>
      <c r="E156" s="26" t="s">
        <v>187</v>
      </c>
      <c r="F156" s="20"/>
      <c r="G156" s="23">
        <f>G157</f>
        <v>5551.6</v>
      </c>
      <c r="H156" s="23">
        <f>H157</f>
        <v>5773.6</v>
      </c>
      <c r="I156" s="24">
        <f>I157</f>
        <v>6004.6</v>
      </c>
    </row>
    <row r="157" spans="1:9" s="3" customFormat="1" ht="31.5">
      <c r="A157" s="27" t="s">
        <v>130</v>
      </c>
      <c r="B157" s="19" t="s">
        <v>117</v>
      </c>
      <c r="C157" s="11" t="s">
        <v>24</v>
      </c>
      <c r="D157" s="11" t="s">
        <v>19</v>
      </c>
      <c r="E157" s="26" t="s">
        <v>187</v>
      </c>
      <c r="F157" s="20">
        <v>600</v>
      </c>
      <c r="G157" s="23">
        <v>5551.6</v>
      </c>
      <c r="H157" s="23">
        <v>5773.6</v>
      </c>
      <c r="I157" s="24">
        <v>6004.6</v>
      </c>
    </row>
    <row r="158" spans="1:9" s="3" customFormat="1" ht="31.5">
      <c r="A158" s="16" t="s">
        <v>112</v>
      </c>
      <c r="B158" s="19" t="s">
        <v>117</v>
      </c>
      <c r="C158" s="11" t="s">
        <v>24</v>
      </c>
      <c r="D158" s="11" t="s">
        <v>19</v>
      </c>
      <c r="E158" s="26" t="s">
        <v>188</v>
      </c>
      <c r="F158" s="20"/>
      <c r="G158" s="23">
        <f>G159</f>
        <v>1749.5</v>
      </c>
      <c r="H158" s="23">
        <f>H159</f>
        <v>0</v>
      </c>
      <c r="I158" s="24">
        <f>I159</f>
        <v>0</v>
      </c>
    </row>
    <row r="159" spans="1:9" s="3" customFormat="1" ht="31.5">
      <c r="A159" s="16" t="s">
        <v>128</v>
      </c>
      <c r="B159" s="19" t="s">
        <v>117</v>
      </c>
      <c r="C159" s="11" t="s">
        <v>24</v>
      </c>
      <c r="D159" s="11" t="s">
        <v>19</v>
      </c>
      <c r="E159" s="26" t="s">
        <v>188</v>
      </c>
      <c r="F159" s="20">
        <v>200</v>
      </c>
      <c r="G159" s="23">
        <v>1749.5</v>
      </c>
      <c r="H159" s="23">
        <v>0</v>
      </c>
      <c r="I159" s="24">
        <v>0</v>
      </c>
    </row>
    <row r="160" spans="1:9" s="3" customFormat="1" ht="63">
      <c r="A160" s="16" t="s">
        <v>102</v>
      </c>
      <c r="B160" s="19" t="s">
        <v>117</v>
      </c>
      <c r="C160" s="18" t="s">
        <v>24</v>
      </c>
      <c r="D160" s="11" t="s">
        <v>19</v>
      </c>
      <c r="E160" s="12" t="s">
        <v>61</v>
      </c>
      <c r="F160" s="20"/>
      <c r="G160" s="23">
        <f aca="true" t="shared" si="22" ref="G160:I163">G161</f>
        <v>2809</v>
      </c>
      <c r="H160" s="23">
        <f t="shared" si="22"/>
        <v>0</v>
      </c>
      <c r="I160" s="24">
        <f t="shared" si="22"/>
        <v>0</v>
      </c>
    </row>
    <row r="161" spans="1:9" s="3" customFormat="1" ht="15.75">
      <c r="A161" s="16" t="s">
        <v>133</v>
      </c>
      <c r="B161" s="19" t="s">
        <v>117</v>
      </c>
      <c r="C161" s="18" t="s">
        <v>24</v>
      </c>
      <c r="D161" s="11" t="s">
        <v>19</v>
      </c>
      <c r="E161" s="12" t="s">
        <v>72</v>
      </c>
      <c r="F161" s="20"/>
      <c r="G161" s="23">
        <f t="shared" si="22"/>
        <v>2809</v>
      </c>
      <c r="H161" s="23">
        <f t="shared" si="22"/>
        <v>0</v>
      </c>
      <c r="I161" s="24">
        <f t="shared" si="22"/>
        <v>0</v>
      </c>
    </row>
    <row r="162" spans="1:9" s="3" customFormat="1" ht="48" customHeight="1">
      <c r="A162" s="16" t="s">
        <v>189</v>
      </c>
      <c r="B162" s="19" t="s">
        <v>117</v>
      </c>
      <c r="C162" s="18" t="s">
        <v>24</v>
      </c>
      <c r="D162" s="11" t="s">
        <v>19</v>
      </c>
      <c r="E162" s="12" t="s">
        <v>190</v>
      </c>
      <c r="F162" s="20"/>
      <c r="G162" s="23">
        <f t="shared" si="22"/>
        <v>2809</v>
      </c>
      <c r="H162" s="23">
        <f t="shared" si="22"/>
        <v>0</v>
      </c>
      <c r="I162" s="24">
        <f t="shared" si="22"/>
        <v>0</v>
      </c>
    </row>
    <row r="163" spans="1:9" s="3" customFormat="1" ht="94.5">
      <c r="A163" s="16" t="s">
        <v>82</v>
      </c>
      <c r="B163" s="19" t="s">
        <v>117</v>
      </c>
      <c r="C163" s="18" t="s">
        <v>24</v>
      </c>
      <c r="D163" s="11" t="s">
        <v>19</v>
      </c>
      <c r="E163" s="12" t="s">
        <v>191</v>
      </c>
      <c r="F163" s="12"/>
      <c r="G163" s="23">
        <f t="shared" si="22"/>
        <v>2809</v>
      </c>
      <c r="H163" s="23">
        <f t="shared" si="22"/>
        <v>0</v>
      </c>
      <c r="I163" s="24">
        <f t="shared" si="22"/>
        <v>0</v>
      </c>
    </row>
    <row r="164" spans="1:9" s="3" customFormat="1" ht="31.5">
      <c r="A164" s="16" t="s">
        <v>128</v>
      </c>
      <c r="B164" s="19" t="s">
        <v>117</v>
      </c>
      <c r="C164" s="18" t="s">
        <v>24</v>
      </c>
      <c r="D164" s="11" t="s">
        <v>19</v>
      </c>
      <c r="E164" s="12" t="s">
        <v>191</v>
      </c>
      <c r="F164" s="12">
        <v>200</v>
      </c>
      <c r="G164" s="23">
        <v>2809</v>
      </c>
      <c r="H164" s="23">
        <v>0</v>
      </c>
      <c r="I164" s="24">
        <v>0</v>
      </c>
    </row>
    <row r="165" spans="1:9" s="3" customFormat="1" ht="63">
      <c r="A165" s="16" t="s">
        <v>103</v>
      </c>
      <c r="B165" s="19" t="s">
        <v>117</v>
      </c>
      <c r="C165" s="18" t="s">
        <v>24</v>
      </c>
      <c r="D165" s="11" t="s">
        <v>19</v>
      </c>
      <c r="E165" s="12" t="s">
        <v>76</v>
      </c>
      <c r="F165" s="12"/>
      <c r="G165" s="23">
        <f>G166+G170</f>
        <v>121.39999999999999</v>
      </c>
      <c r="H165" s="23">
        <f>H166+H170</f>
        <v>433.6</v>
      </c>
      <c r="I165" s="24">
        <f>I166+I170</f>
        <v>0</v>
      </c>
    </row>
    <row r="166" spans="1:9" s="3" customFormat="1" ht="15.75">
      <c r="A166" s="16" t="s">
        <v>133</v>
      </c>
      <c r="B166" s="19" t="s">
        <v>117</v>
      </c>
      <c r="C166" s="18" t="s">
        <v>24</v>
      </c>
      <c r="D166" s="11" t="s">
        <v>19</v>
      </c>
      <c r="E166" s="12" t="s">
        <v>197</v>
      </c>
      <c r="F166" s="20"/>
      <c r="G166" s="23">
        <f aca="true" t="shared" si="23" ref="G166:I168">G167</f>
        <v>55.8</v>
      </c>
      <c r="H166" s="23">
        <f t="shared" si="23"/>
        <v>55.8</v>
      </c>
      <c r="I166" s="24">
        <f t="shared" si="23"/>
        <v>0</v>
      </c>
    </row>
    <row r="167" spans="1:9" s="3" customFormat="1" ht="31.5">
      <c r="A167" s="27" t="s">
        <v>196</v>
      </c>
      <c r="B167" s="19" t="s">
        <v>117</v>
      </c>
      <c r="C167" s="18" t="s">
        <v>24</v>
      </c>
      <c r="D167" s="11" t="s">
        <v>19</v>
      </c>
      <c r="E167" s="12" t="s">
        <v>198</v>
      </c>
      <c r="F167" s="20"/>
      <c r="G167" s="23">
        <f t="shared" si="23"/>
        <v>55.8</v>
      </c>
      <c r="H167" s="23">
        <f t="shared" si="23"/>
        <v>55.8</v>
      </c>
      <c r="I167" s="24">
        <f t="shared" si="23"/>
        <v>0</v>
      </c>
    </row>
    <row r="168" spans="1:9" s="3" customFormat="1" ht="31.5">
      <c r="A168" s="27" t="s">
        <v>77</v>
      </c>
      <c r="B168" s="19" t="s">
        <v>117</v>
      </c>
      <c r="C168" s="18" t="s">
        <v>24</v>
      </c>
      <c r="D168" s="11" t="s">
        <v>19</v>
      </c>
      <c r="E168" s="12" t="s">
        <v>199</v>
      </c>
      <c r="F168" s="20"/>
      <c r="G168" s="23">
        <f t="shared" si="23"/>
        <v>55.8</v>
      </c>
      <c r="H168" s="23">
        <f t="shared" si="23"/>
        <v>55.8</v>
      </c>
      <c r="I168" s="24">
        <f t="shared" si="23"/>
        <v>0</v>
      </c>
    </row>
    <row r="169" spans="1:9" s="3" customFormat="1" ht="31.5">
      <c r="A169" s="27" t="s">
        <v>128</v>
      </c>
      <c r="B169" s="19" t="s">
        <v>117</v>
      </c>
      <c r="C169" s="18" t="s">
        <v>24</v>
      </c>
      <c r="D169" s="11" t="s">
        <v>19</v>
      </c>
      <c r="E169" s="12" t="s">
        <v>199</v>
      </c>
      <c r="F169" s="20">
        <v>200</v>
      </c>
      <c r="G169" s="23">
        <v>55.8</v>
      </c>
      <c r="H169" s="23">
        <v>55.8</v>
      </c>
      <c r="I169" s="24">
        <v>0</v>
      </c>
    </row>
    <row r="170" spans="1:9" s="3" customFormat="1" ht="31.5">
      <c r="A170" s="27" t="s">
        <v>160</v>
      </c>
      <c r="B170" s="19" t="s">
        <v>117</v>
      </c>
      <c r="C170" s="18" t="s">
        <v>24</v>
      </c>
      <c r="D170" s="11" t="s">
        <v>19</v>
      </c>
      <c r="E170" s="12" t="s">
        <v>193</v>
      </c>
      <c r="F170" s="20"/>
      <c r="G170" s="8">
        <f aca="true" t="shared" si="24" ref="G170:I172">G171</f>
        <v>65.6</v>
      </c>
      <c r="H170" s="8">
        <f t="shared" si="24"/>
        <v>377.8</v>
      </c>
      <c r="I170" s="15">
        <f t="shared" si="24"/>
        <v>0</v>
      </c>
    </row>
    <row r="171" spans="1:9" s="3" customFormat="1" ht="47.25">
      <c r="A171" s="27" t="s">
        <v>192</v>
      </c>
      <c r="B171" s="19" t="s">
        <v>117</v>
      </c>
      <c r="C171" s="18" t="s">
        <v>24</v>
      </c>
      <c r="D171" s="11" t="s">
        <v>19</v>
      </c>
      <c r="E171" s="12" t="s">
        <v>194</v>
      </c>
      <c r="F171" s="20"/>
      <c r="G171" s="8">
        <f t="shared" si="24"/>
        <v>65.6</v>
      </c>
      <c r="H171" s="8">
        <f t="shared" si="24"/>
        <v>377.8</v>
      </c>
      <c r="I171" s="15">
        <f t="shared" si="24"/>
        <v>0</v>
      </c>
    </row>
    <row r="172" spans="1:9" s="3" customFormat="1" ht="31.5">
      <c r="A172" s="27" t="s">
        <v>78</v>
      </c>
      <c r="B172" s="19" t="s">
        <v>117</v>
      </c>
      <c r="C172" s="18" t="s">
        <v>24</v>
      </c>
      <c r="D172" s="11" t="s">
        <v>19</v>
      </c>
      <c r="E172" s="12" t="s">
        <v>195</v>
      </c>
      <c r="F172" s="20"/>
      <c r="G172" s="8">
        <f t="shared" si="24"/>
        <v>65.6</v>
      </c>
      <c r="H172" s="8">
        <f t="shared" si="24"/>
        <v>377.8</v>
      </c>
      <c r="I172" s="15">
        <f t="shared" si="24"/>
        <v>0</v>
      </c>
    </row>
    <row r="173" spans="1:9" s="3" customFormat="1" ht="31.5">
      <c r="A173" s="27" t="s">
        <v>128</v>
      </c>
      <c r="B173" s="19" t="s">
        <v>117</v>
      </c>
      <c r="C173" s="18" t="s">
        <v>24</v>
      </c>
      <c r="D173" s="11" t="s">
        <v>19</v>
      </c>
      <c r="E173" s="12" t="s">
        <v>195</v>
      </c>
      <c r="F173" s="20">
        <v>200</v>
      </c>
      <c r="G173" s="8">
        <v>65.6</v>
      </c>
      <c r="H173" s="56">
        <v>377.8</v>
      </c>
      <c r="I173" s="15">
        <v>0</v>
      </c>
    </row>
    <row r="174" spans="1:9" s="3" customFormat="1" ht="31.5">
      <c r="A174" s="37" t="s">
        <v>111</v>
      </c>
      <c r="B174" s="19" t="s">
        <v>117</v>
      </c>
      <c r="C174" s="38" t="s">
        <v>24</v>
      </c>
      <c r="D174" s="39" t="s">
        <v>19</v>
      </c>
      <c r="E174" s="40" t="s">
        <v>107</v>
      </c>
      <c r="F174" s="40"/>
      <c r="G174" s="8">
        <f>G175+G179</f>
        <v>11093.2</v>
      </c>
      <c r="H174" s="8">
        <f>H175+H179</f>
        <v>9162</v>
      </c>
      <c r="I174" s="15">
        <f>I175+I179</f>
        <v>0</v>
      </c>
    </row>
    <row r="175" spans="1:9" s="3" customFormat="1" ht="31.5">
      <c r="A175" s="27" t="s">
        <v>200</v>
      </c>
      <c r="B175" s="19" t="s">
        <v>117</v>
      </c>
      <c r="C175" s="38" t="s">
        <v>24</v>
      </c>
      <c r="D175" s="39" t="s">
        <v>19</v>
      </c>
      <c r="E175" s="40" t="s">
        <v>108</v>
      </c>
      <c r="F175" s="40"/>
      <c r="G175" s="8">
        <f aca="true" t="shared" si="25" ref="G175:I177">G176</f>
        <v>11093.2</v>
      </c>
      <c r="H175" s="8">
        <f t="shared" si="25"/>
        <v>0</v>
      </c>
      <c r="I175" s="15">
        <f t="shared" si="25"/>
        <v>0</v>
      </c>
    </row>
    <row r="176" spans="1:9" s="3" customFormat="1" ht="31.5">
      <c r="A176" s="27" t="s">
        <v>201</v>
      </c>
      <c r="B176" s="19" t="s">
        <v>117</v>
      </c>
      <c r="C176" s="38" t="s">
        <v>24</v>
      </c>
      <c r="D176" s="39" t="s">
        <v>19</v>
      </c>
      <c r="E176" s="40" t="s">
        <v>109</v>
      </c>
      <c r="F176" s="40"/>
      <c r="G176" s="8">
        <f t="shared" si="25"/>
        <v>11093.2</v>
      </c>
      <c r="H176" s="8">
        <f t="shared" si="25"/>
        <v>0</v>
      </c>
      <c r="I176" s="15">
        <f t="shared" si="25"/>
        <v>0</v>
      </c>
    </row>
    <row r="177" spans="1:9" s="3" customFormat="1" ht="31.5">
      <c r="A177" s="27" t="s">
        <v>202</v>
      </c>
      <c r="B177" s="19" t="s">
        <v>117</v>
      </c>
      <c r="C177" s="38" t="s">
        <v>24</v>
      </c>
      <c r="D177" s="39" t="s">
        <v>19</v>
      </c>
      <c r="E177" s="40" t="s">
        <v>110</v>
      </c>
      <c r="F177" s="40"/>
      <c r="G177" s="8">
        <f t="shared" si="25"/>
        <v>11093.2</v>
      </c>
      <c r="H177" s="8">
        <f t="shared" si="25"/>
        <v>0</v>
      </c>
      <c r="I177" s="15">
        <f t="shared" si="25"/>
        <v>0</v>
      </c>
    </row>
    <row r="178" spans="1:9" s="3" customFormat="1" ht="31.5">
      <c r="A178" s="27" t="s">
        <v>128</v>
      </c>
      <c r="B178" s="19" t="s">
        <v>117</v>
      </c>
      <c r="C178" s="38" t="s">
        <v>24</v>
      </c>
      <c r="D178" s="39" t="s">
        <v>19</v>
      </c>
      <c r="E178" s="40" t="s">
        <v>110</v>
      </c>
      <c r="F178" s="40">
        <v>200</v>
      </c>
      <c r="G178" s="8">
        <v>11093.2</v>
      </c>
      <c r="H178" s="8">
        <v>0</v>
      </c>
      <c r="I178" s="15">
        <v>0</v>
      </c>
    </row>
    <row r="179" spans="1:9" s="3" customFormat="1" ht="31.5">
      <c r="A179" s="60" t="s">
        <v>160</v>
      </c>
      <c r="B179" s="19" t="s">
        <v>117</v>
      </c>
      <c r="C179" s="38" t="s">
        <v>24</v>
      </c>
      <c r="D179" s="39" t="s">
        <v>19</v>
      </c>
      <c r="E179" s="12" t="s">
        <v>250</v>
      </c>
      <c r="F179" s="40"/>
      <c r="G179" s="23">
        <f aca="true" t="shared" si="26" ref="G179:I181">G180</f>
        <v>0</v>
      </c>
      <c r="H179" s="23">
        <f t="shared" si="26"/>
        <v>9162</v>
      </c>
      <c r="I179" s="24">
        <f t="shared" si="26"/>
        <v>0</v>
      </c>
    </row>
    <row r="180" spans="1:9" s="3" customFormat="1" ht="47.25">
      <c r="A180" s="60" t="s">
        <v>248</v>
      </c>
      <c r="B180" s="19" t="s">
        <v>117</v>
      </c>
      <c r="C180" s="38" t="s">
        <v>24</v>
      </c>
      <c r="D180" s="39" t="s">
        <v>19</v>
      </c>
      <c r="E180" s="12" t="s">
        <v>251</v>
      </c>
      <c r="F180" s="40"/>
      <c r="G180" s="23">
        <f t="shared" si="26"/>
        <v>0</v>
      </c>
      <c r="H180" s="23">
        <f t="shared" si="26"/>
        <v>9162</v>
      </c>
      <c r="I180" s="24">
        <f t="shared" si="26"/>
        <v>0</v>
      </c>
    </row>
    <row r="181" spans="1:9" s="3" customFormat="1" ht="47.25">
      <c r="A181" s="27" t="s">
        <v>249</v>
      </c>
      <c r="B181" s="19" t="s">
        <v>117</v>
      </c>
      <c r="C181" s="38" t="s">
        <v>24</v>
      </c>
      <c r="D181" s="39" t="s">
        <v>19</v>
      </c>
      <c r="E181" s="12" t="s">
        <v>252</v>
      </c>
      <c r="F181" s="40"/>
      <c r="G181" s="23">
        <f t="shared" si="26"/>
        <v>0</v>
      </c>
      <c r="H181" s="23">
        <f t="shared" si="26"/>
        <v>9162</v>
      </c>
      <c r="I181" s="24">
        <f t="shared" si="26"/>
        <v>0</v>
      </c>
    </row>
    <row r="182" spans="1:9" s="3" customFormat="1" ht="31.5">
      <c r="A182" s="27" t="s">
        <v>128</v>
      </c>
      <c r="B182" s="19" t="s">
        <v>117</v>
      </c>
      <c r="C182" s="38" t="s">
        <v>24</v>
      </c>
      <c r="D182" s="39" t="s">
        <v>19</v>
      </c>
      <c r="E182" s="12" t="s">
        <v>252</v>
      </c>
      <c r="F182" s="40">
        <v>200</v>
      </c>
      <c r="G182" s="23">
        <v>0</v>
      </c>
      <c r="H182" s="57">
        <v>9162</v>
      </c>
      <c r="I182" s="24">
        <v>0</v>
      </c>
    </row>
    <row r="183" spans="1:9" s="3" customFormat="1" ht="15.75">
      <c r="A183" s="49" t="s">
        <v>122</v>
      </c>
      <c r="B183" s="46" t="s">
        <v>117</v>
      </c>
      <c r="C183" s="50" t="s">
        <v>79</v>
      </c>
      <c r="D183" s="51" t="s">
        <v>118</v>
      </c>
      <c r="E183" s="52"/>
      <c r="F183" s="52"/>
      <c r="G183" s="13">
        <f>G185</f>
        <v>112.7</v>
      </c>
      <c r="H183" s="13">
        <f>H185</f>
        <v>7.7</v>
      </c>
      <c r="I183" s="14">
        <f>I185</f>
        <v>0</v>
      </c>
    </row>
    <row r="184" spans="1:9" s="3" customFormat="1" ht="15.75">
      <c r="A184" s="49" t="s">
        <v>203</v>
      </c>
      <c r="B184" s="46" t="s">
        <v>117</v>
      </c>
      <c r="C184" s="50" t="s">
        <v>79</v>
      </c>
      <c r="D184" s="51" t="s">
        <v>79</v>
      </c>
      <c r="E184" s="40"/>
      <c r="F184" s="40"/>
      <c r="G184" s="13">
        <f>G185</f>
        <v>112.7</v>
      </c>
      <c r="H184" s="13">
        <f>H185</f>
        <v>7.7</v>
      </c>
      <c r="I184" s="14">
        <f>I185</f>
        <v>0</v>
      </c>
    </row>
    <row r="185" spans="1:9" s="3" customFormat="1" ht="63">
      <c r="A185" s="16" t="s">
        <v>104</v>
      </c>
      <c r="B185" s="19" t="s">
        <v>117</v>
      </c>
      <c r="C185" s="18" t="s">
        <v>79</v>
      </c>
      <c r="D185" s="11" t="s">
        <v>79</v>
      </c>
      <c r="E185" s="12" t="s">
        <v>61</v>
      </c>
      <c r="F185" s="20"/>
      <c r="G185" s="13">
        <f>G186+G190</f>
        <v>112.7</v>
      </c>
      <c r="H185" s="13">
        <f>H186+H190</f>
        <v>7.7</v>
      </c>
      <c r="I185" s="14">
        <f>I186+I190</f>
        <v>0</v>
      </c>
    </row>
    <row r="186" spans="1:9" s="3" customFormat="1" ht="15.75">
      <c r="A186" s="27" t="s">
        <v>133</v>
      </c>
      <c r="B186" s="19" t="s">
        <v>117</v>
      </c>
      <c r="C186" s="18" t="s">
        <v>79</v>
      </c>
      <c r="D186" s="11" t="s">
        <v>79</v>
      </c>
      <c r="E186" s="26" t="s">
        <v>72</v>
      </c>
      <c r="F186" s="20"/>
      <c r="G186" s="8">
        <f aca="true" t="shared" si="27" ref="G186:I188">G187</f>
        <v>55</v>
      </c>
      <c r="H186" s="8">
        <f t="shared" si="27"/>
        <v>0</v>
      </c>
      <c r="I186" s="15">
        <f t="shared" si="27"/>
        <v>0</v>
      </c>
    </row>
    <row r="187" spans="1:9" s="3" customFormat="1" ht="47.25">
      <c r="A187" s="27" t="s">
        <v>234</v>
      </c>
      <c r="B187" s="19" t="s">
        <v>117</v>
      </c>
      <c r="C187" s="18" t="s">
        <v>79</v>
      </c>
      <c r="D187" s="11" t="s">
        <v>79</v>
      </c>
      <c r="E187" s="26" t="s">
        <v>237</v>
      </c>
      <c r="F187" s="20"/>
      <c r="G187" s="8">
        <f t="shared" si="27"/>
        <v>55</v>
      </c>
      <c r="H187" s="8">
        <f t="shared" si="27"/>
        <v>0</v>
      </c>
      <c r="I187" s="15">
        <f t="shared" si="27"/>
        <v>0</v>
      </c>
    </row>
    <row r="188" spans="1:9" s="3" customFormat="1" ht="47.25">
      <c r="A188" s="28" t="s">
        <v>235</v>
      </c>
      <c r="B188" s="19" t="s">
        <v>117</v>
      </c>
      <c r="C188" s="18" t="s">
        <v>79</v>
      </c>
      <c r="D188" s="11" t="s">
        <v>79</v>
      </c>
      <c r="E188" s="26" t="s">
        <v>236</v>
      </c>
      <c r="F188" s="20"/>
      <c r="G188" s="8">
        <f t="shared" si="27"/>
        <v>55</v>
      </c>
      <c r="H188" s="8">
        <f t="shared" si="27"/>
        <v>0</v>
      </c>
      <c r="I188" s="15">
        <f t="shared" si="27"/>
        <v>0</v>
      </c>
    </row>
    <row r="189" spans="1:9" s="3" customFormat="1" ht="31.5">
      <c r="A189" s="28" t="s">
        <v>128</v>
      </c>
      <c r="B189" s="19" t="s">
        <v>117</v>
      </c>
      <c r="C189" s="18" t="s">
        <v>79</v>
      </c>
      <c r="D189" s="11" t="s">
        <v>79</v>
      </c>
      <c r="E189" s="26" t="s">
        <v>236</v>
      </c>
      <c r="F189" s="20">
        <v>200</v>
      </c>
      <c r="G189" s="8">
        <v>55</v>
      </c>
      <c r="H189" s="8">
        <v>0</v>
      </c>
      <c r="I189" s="15">
        <v>0</v>
      </c>
    </row>
    <row r="190" spans="1:9" s="3" customFormat="1" ht="31.5">
      <c r="A190" s="27" t="s">
        <v>160</v>
      </c>
      <c r="B190" s="19" t="s">
        <v>117</v>
      </c>
      <c r="C190" s="18" t="s">
        <v>79</v>
      </c>
      <c r="D190" s="11" t="s">
        <v>79</v>
      </c>
      <c r="E190" s="26" t="s">
        <v>206</v>
      </c>
      <c r="F190" s="20"/>
      <c r="G190" s="13">
        <f aca="true" t="shared" si="28" ref="G190:I192">G191</f>
        <v>57.7</v>
      </c>
      <c r="H190" s="13">
        <f t="shared" si="28"/>
        <v>7.7</v>
      </c>
      <c r="I190" s="15">
        <f t="shared" si="28"/>
        <v>0</v>
      </c>
    </row>
    <row r="191" spans="1:9" s="3" customFormat="1" ht="31.5">
      <c r="A191" s="28" t="s">
        <v>204</v>
      </c>
      <c r="B191" s="19" t="s">
        <v>117</v>
      </c>
      <c r="C191" s="18" t="s">
        <v>79</v>
      </c>
      <c r="D191" s="11" t="s">
        <v>79</v>
      </c>
      <c r="E191" s="26" t="s">
        <v>207</v>
      </c>
      <c r="F191" s="20"/>
      <c r="G191" s="8">
        <f t="shared" si="28"/>
        <v>57.7</v>
      </c>
      <c r="H191" s="8">
        <f t="shared" si="28"/>
        <v>7.7</v>
      </c>
      <c r="I191" s="15">
        <f t="shared" si="28"/>
        <v>0</v>
      </c>
    </row>
    <row r="192" spans="1:9" s="3" customFormat="1" ht="31.5">
      <c r="A192" s="27" t="s">
        <v>205</v>
      </c>
      <c r="B192" s="19" t="s">
        <v>117</v>
      </c>
      <c r="C192" s="18" t="s">
        <v>79</v>
      </c>
      <c r="D192" s="11" t="s">
        <v>79</v>
      </c>
      <c r="E192" s="26" t="s">
        <v>208</v>
      </c>
      <c r="F192" s="20"/>
      <c r="G192" s="8">
        <f t="shared" si="28"/>
        <v>57.7</v>
      </c>
      <c r="H192" s="8">
        <f t="shared" si="28"/>
        <v>7.7</v>
      </c>
      <c r="I192" s="15">
        <f t="shared" si="28"/>
        <v>0</v>
      </c>
    </row>
    <row r="193" spans="1:9" s="3" customFormat="1" ht="31.5">
      <c r="A193" s="27" t="s">
        <v>128</v>
      </c>
      <c r="B193" s="19" t="s">
        <v>117</v>
      </c>
      <c r="C193" s="18" t="s">
        <v>79</v>
      </c>
      <c r="D193" s="11" t="s">
        <v>79</v>
      </c>
      <c r="E193" s="26" t="s">
        <v>208</v>
      </c>
      <c r="F193" s="20">
        <v>200</v>
      </c>
      <c r="G193" s="8">
        <v>57.7</v>
      </c>
      <c r="H193" s="8">
        <v>7.7</v>
      </c>
      <c r="I193" s="15">
        <v>0</v>
      </c>
    </row>
    <row r="194" spans="1:9" s="3" customFormat="1" ht="15.75">
      <c r="A194" s="53" t="s">
        <v>123</v>
      </c>
      <c r="B194" s="46" t="s">
        <v>117</v>
      </c>
      <c r="C194" s="36" t="s">
        <v>27</v>
      </c>
      <c r="D194" s="47" t="s">
        <v>118</v>
      </c>
      <c r="E194" s="48"/>
      <c r="F194" s="42"/>
      <c r="G194" s="13">
        <f>G195+G212</f>
        <v>41448.6</v>
      </c>
      <c r="H194" s="13">
        <f>H195+H212</f>
        <v>7113</v>
      </c>
      <c r="I194" s="14">
        <f>I195+I212</f>
        <v>5453.4</v>
      </c>
    </row>
    <row r="195" spans="1:9" s="3" customFormat="1" ht="15.75">
      <c r="A195" s="53" t="s">
        <v>209</v>
      </c>
      <c r="B195" s="46" t="s">
        <v>117</v>
      </c>
      <c r="C195" s="36" t="s">
        <v>27</v>
      </c>
      <c r="D195" s="47" t="s">
        <v>25</v>
      </c>
      <c r="E195" s="48"/>
      <c r="F195" s="42"/>
      <c r="G195" s="13">
        <f>G196</f>
        <v>41198.6</v>
      </c>
      <c r="H195" s="13">
        <f>H196</f>
        <v>6963</v>
      </c>
      <c r="I195" s="14">
        <f>I196</f>
        <v>5403.4</v>
      </c>
    </row>
    <row r="196" spans="1:9" s="3" customFormat="1" ht="63">
      <c r="A196" s="16" t="s">
        <v>104</v>
      </c>
      <c r="B196" s="19" t="s">
        <v>117</v>
      </c>
      <c r="C196" s="11" t="s">
        <v>27</v>
      </c>
      <c r="D196" s="11" t="s">
        <v>25</v>
      </c>
      <c r="E196" s="26" t="s">
        <v>61</v>
      </c>
      <c r="F196" s="20"/>
      <c r="G196" s="21">
        <f>G197+G207</f>
        <v>41198.6</v>
      </c>
      <c r="H196" s="21">
        <f>H197+H207</f>
        <v>6963</v>
      </c>
      <c r="I196" s="22">
        <f>I197+I207</f>
        <v>5403.4</v>
      </c>
    </row>
    <row r="197" spans="1:9" s="3" customFormat="1" ht="15.75">
      <c r="A197" s="27" t="s">
        <v>133</v>
      </c>
      <c r="B197" s="19" t="s">
        <v>117</v>
      </c>
      <c r="C197" s="11" t="s">
        <v>27</v>
      </c>
      <c r="D197" s="11" t="s">
        <v>25</v>
      </c>
      <c r="E197" s="26" t="s">
        <v>72</v>
      </c>
      <c r="F197" s="20"/>
      <c r="G197" s="23">
        <f>G200+G204+G206+G202</f>
        <v>8610.5</v>
      </c>
      <c r="H197" s="23">
        <f>H200+H204+H206</f>
        <v>6963</v>
      </c>
      <c r="I197" s="24">
        <f>I200+I204+I206</f>
        <v>5403.4</v>
      </c>
    </row>
    <row r="198" spans="1:9" s="3" customFormat="1" ht="47.25" customHeight="1">
      <c r="A198" s="27" t="s">
        <v>212</v>
      </c>
      <c r="B198" s="19" t="s">
        <v>117</v>
      </c>
      <c r="C198" s="11" t="s">
        <v>27</v>
      </c>
      <c r="D198" s="11" t="s">
        <v>25</v>
      </c>
      <c r="E198" s="26" t="s">
        <v>88</v>
      </c>
      <c r="F198" s="20"/>
      <c r="G198" s="23">
        <f aca="true" t="shared" si="29" ref="G198:I199">G199</f>
        <v>4999.5</v>
      </c>
      <c r="H198" s="23">
        <f t="shared" si="29"/>
        <v>5197.5</v>
      </c>
      <c r="I198" s="24">
        <f t="shared" si="29"/>
        <v>5403.4</v>
      </c>
    </row>
    <row r="199" spans="1:9" s="3" customFormat="1" ht="31.5">
      <c r="A199" s="27" t="s">
        <v>147</v>
      </c>
      <c r="B199" s="19" t="s">
        <v>117</v>
      </c>
      <c r="C199" s="11" t="s">
        <v>27</v>
      </c>
      <c r="D199" s="11" t="s">
        <v>25</v>
      </c>
      <c r="E199" s="26" t="s">
        <v>213</v>
      </c>
      <c r="F199" s="20"/>
      <c r="G199" s="23">
        <f t="shared" si="29"/>
        <v>4999.5</v>
      </c>
      <c r="H199" s="23">
        <f t="shared" si="29"/>
        <v>5197.5</v>
      </c>
      <c r="I199" s="24">
        <f t="shared" si="29"/>
        <v>5403.4</v>
      </c>
    </row>
    <row r="200" spans="1:9" s="3" customFormat="1" ht="31.5">
      <c r="A200" s="27" t="s">
        <v>130</v>
      </c>
      <c r="B200" s="19" t="s">
        <v>117</v>
      </c>
      <c r="C200" s="11" t="s">
        <v>27</v>
      </c>
      <c r="D200" s="11" t="s">
        <v>25</v>
      </c>
      <c r="E200" s="26" t="s">
        <v>213</v>
      </c>
      <c r="F200" s="20">
        <v>600</v>
      </c>
      <c r="G200" s="23">
        <v>4999.5</v>
      </c>
      <c r="H200" s="23">
        <v>5197.5</v>
      </c>
      <c r="I200" s="24">
        <v>5403.4</v>
      </c>
    </row>
    <row r="201" spans="1:9" s="3" customFormat="1" ht="31.5">
      <c r="A201" s="27" t="s">
        <v>238</v>
      </c>
      <c r="B201" s="19" t="s">
        <v>117</v>
      </c>
      <c r="C201" s="11" t="s">
        <v>27</v>
      </c>
      <c r="D201" s="11" t="s">
        <v>25</v>
      </c>
      <c r="E201" s="26" t="s">
        <v>240</v>
      </c>
      <c r="F201" s="20"/>
      <c r="G201" s="23">
        <f>G202</f>
        <v>80</v>
      </c>
      <c r="H201" s="23">
        <f>H202</f>
        <v>0</v>
      </c>
      <c r="I201" s="24">
        <f>I202</f>
        <v>0</v>
      </c>
    </row>
    <row r="202" spans="1:9" s="3" customFormat="1" ht="15.75">
      <c r="A202" s="27" t="s">
        <v>239</v>
      </c>
      <c r="B202" s="19" t="s">
        <v>117</v>
      </c>
      <c r="C202" s="11" t="s">
        <v>27</v>
      </c>
      <c r="D202" s="11" t="s">
        <v>25</v>
      </c>
      <c r="E202" s="26" t="s">
        <v>240</v>
      </c>
      <c r="F202" s="20">
        <v>600</v>
      </c>
      <c r="G202" s="23">
        <v>80</v>
      </c>
      <c r="H202" s="23">
        <v>0</v>
      </c>
      <c r="I202" s="24">
        <v>0</v>
      </c>
    </row>
    <row r="203" spans="1:9" s="3" customFormat="1" ht="96.75" customHeight="1">
      <c r="A203" s="27" t="s">
        <v>214</v>
      </c>
      <c r="B203" s="19" t="s">
        <v>117</v>
      </c>
      <c r="C203" s="11" t="s">
        <v>27</v>
      </c>
      <c r="D203" s="11" t="s">
        <v>25</v>
      </c>
      <c r="E203" s="26" t="s">
        <v>217</v>
      </c>
      <c r="F203" s="20"/>
      <c r="G203" s="23">
        <f>G204</f>
        <v>3531</v>
      </c>
      <c r="H203" s="23">
        <f>H204</f>
        <v>1765.5</v>
      </c>
      <c r="I203" s="24">
        <f>I204</f>
        <v>0</v>
      </c>
    </row>
    <row r="204" spans="1:9" s="3" customFormat="1" ht="31.5">
      <c r="A204" s="27" t="s">
        <v>130</v>
      </c>
      <c r="B204" s="19" t="s">
        <v>117</v>
      </c>
      <c r="C204" s="11" t="s">
        <v>27</v>
      </c>
      <c r="D204" s="11" t="s">
        <v>25</v>
      </c>
      <c r="E204" s="26" t="s">
        <v>217</v>
      </c>
      <c r="F204" s="20">
        <v>600</v>
      </c>
      <c r="G204" s="23">
        <v>3531</v>
      </c>
      <c r="H204" s="23">
        <v>1765.5</v>
      </c>
      <c r="I204" s="24">
        <f>I205</f>
        <v>0</v>
      </c>
    </row>
    <row r="205" spans="1:9" s="3" customFormat="1" ht="31.5">
      <c r="A205" s="27" t="s">
        <v>215</v>
      </c>
      <c r="B205" s="19" t="s">
        <v>117</v>
      </c>
      <c r="C205" s="11" t="s">
        <v>27</v>
      </c>
      <c r="D205" s="11" t="s">
        <v>25</v>
      </c>
      <c r="E205" s="26" t="s">
        <v>216</v>
      </c>
      <c r="F205" s="20"/>
      <c r="G205" s="23">
        <f>G206</f>
        <v>0</v>
      </c>
      <c r="H205" s="23">
        <f>H206</f>
        <v>0</v>
      </c>
      <c r="I205" s="24">
        <f>I206</f>
        <v>0</v>
      </c>
    </row>
    <row r="206" spans="1:9" s="3" customFormat="1" ht="31.5">
      <c r="A206" s="27" t="s">
        <v>128</v>
      </c>
      <c r="B206" s="19" t="s">
        <v>117</v>
      </c>
      <c r="C206" s="11" t="s">
        <v>27</v>
      </c>
      <c r="D206" s="11" t="s">
        <v>25</v>
      </c>
      <c r="E206" s="26" t="s">
        <v>216</v>
      </c>
      <c r="F206" s="20">
        <v>600</v>
      </c>
      <c r="G206" s="23">
        <v>0</v>
      </c>
      <c r="H206" s="23">
        <v>0</v>
      </c>
      <c r="I206" s="24">
        <v>0</v>
      </c>
    </row>
    <row r="207" spans="1:9" s="3" customFormat="1" ht="31.5">
      <c r="A207" s="27" t="s">
        <v>160</v>
      </c>
      <c r="B207" s="19" t="s">
        <v>117</v>
      </c>
      <c r="C207" s="11" t="s">
        <v>27</v>
      </c>
      <c r="D207" s="11" t="s">
        <v>25</v>
      </c>
      <c r="E207" s="26" t="s">
        <v>206</v>
      </c>
      <c r="F207" s="20"/>
      <c r="G207" s="23">
        <f aca="true" t="shared" si="30" ref="G207:I209">G208</f>
        <v>32588.1</v>
      </c>
      <c r="H207" s="23">
        <f t="shared" si="30"/>
        <v>0</v>
      </c>
      <c r="I207" s="24">
        <f t="shared" si="30"/>
        <v>0</v>
      </c>
    </row>
    <row r="208" spans="1:9" s="3" customFormat="1" ht="47.25">
      <c r="A208" s="27" t="s">
        <v>218</v>
      </c>
      <c r="B208" s="19" t="s">
        <v>117</v>
      </c>
      <c r="C208" s="11" t="s">
        <v>27</v>
      </c>
      <c r="D208" s="11" t="s">
        <v>25</v>
      </c>
      <c r="E208" s="26" t="s">
        <v>221</v>
      </c>
      <c r="F208" s="20"/>
      <c r="G208" s="23">
        <f t="shared" si="30"/>
        <v>32588.1</v>
      </c>
      <c r="H208" s="23">
        <f t="shared" si="30"/>
        <v>0</v>
      </c>
      <c r="I208" s="24">
        <f t="shared" si="30"/>
        <v>0</v>
      </c>
    </row>
    <row r="209" spans="1:9" s="3" customFormat="1" ht="31.5">
      <c r="A209" s="27" t="s">
        <v>219</v>
      </c>
      <c r="B209" s="19" t="s">
        <v>117</v>
      </c>
      <c r="C209" s="11" t="s">
        <v>27</v>
      </c>
      <c r="D209" s="11" t="s">
        <v>25</v>
      </c>
      <c r="E209" s="26" t="s">
        <v>222</v>
      </c>
      <c r="F209" s="20"/>
      <c r="G209" s="23">
        <f t="shared" si="30"/>
        <v>32588.1</v>
      </c>
      <c r="H209" s="23">
        <f t="shared" si="30"/>
        <v>0</v>
      </c>
      <c r="I209" s="24">
        <f t="shared" si="30"/>
        <v>0</v>
      </c>
    </row>
    <row r="210" spans="1:9" s="3" customFormat="1" ht="31.5">
      <c r="A210" s="27" t="s">
        <v>220</v>
      </c>
      <c r="B210" s="19" t="s">
        <v>117</v>
      </c>
      <c r="C210" s="11" t="s">
        <v>27</v>
      </c>
      <c r="D210" s="11" t="s">
        <v>25</v>
      </c>
      <c r="E210" s="11" t="s">
        <v>222</v>
      </c>
      <c r="F210" s="20">
        <v>400</v>
      </c>
      <c r="G210" s="57">
        <v>32588.1</v>
      </c>
      <c r="H210" s="23">
        <v>0</v>
      </c>
      <c r="I210" s="24">
        <v>0</v>
      </c>
    </row>
    <row r="211" spans="1:9" s="3" customFormat="1" ht="17.25" customHeight="1">
      <c r="A211" s="53" t="s">
        <v>223</v>
      </c>
      <c r="B211" s="46" t="s">
        <v>117</v>
      </c>
      <c r="C211" s="47" t="s">
        <v>27</v>
      </c>
      <c r="D211" s="47" t="s">
        <v>23</v>
      </c>
      <c r="E211" s="47"/>
      <c r="F211" s="25"/>
      <c r="G211" s="21">
        <f>G212</f>
        <v>250</v>
      </c>
      <c r="H211" s="21">
        <f>H212</f>
        <v>150</v>
      </c>
      <c r="I211" s="22">
        <f>I212</f>
        <v>50</v>
      </c>
    </row>
    <row r="212" spans="1:9" s="3" customFormat="1" ht="47.25">
      <c r="A212" s="16" t="s">
        <v>70</v>
      </c>
      <c r="B212" s="19" t="s">
        <v>117</v>
      </c>
      <c r="C212" s="11" t="s">
        <v>27</v>
      </c>
      <c r="D212" s="11" t="s">
        <v>23</v>
      </c>
      <c r="E212" s="12" t="s">
        <v>47</v>
      </c>
      <c r="F212" s="20"/>
      <c r="G212" s="23">
        <f aca="true" t="shared" si="31" ref="G212:I215">G213</f>
        <v>250</v>
      </c>
      <c r="H212" s="23">
        <f t="shared" si="31"/>
        <v>150</v>
      </c>
      <c r="I212" s="24">
        <f t="shared" si="31"/>
        <v>50</v>
      </c>
    </row>
    <row r="213" spans="1:9" s="3" customFormat="1" ht="15.75">
      <c r="A213" s="16" t="s">
        <v>12</v>
      </c>
      <c r="B213" s="19" t="s">
        <v>117</v>
      </c>
      <c r="C213" s="11" t="s">
        <v>27</v>
      </c>
      <c r="D213" s="11" t="s">
        <v>23</v>
      </c>
      <c r="E213" s="12" t="s">
        <v>48</v>
      </c>
      <c r="F213" s="20"/>
      <c r="G213" s="23">
        <f t="shared" si="31"/>
        <v>250</v>
      </c>
      <c r="H213" s="23">
        <f t="shared" si="31"/>
        <v>150</v>
      </c>
      <c r="I213" s="24">
        <f>I214</f>
        <v>50</v>
      </c>
    </row>
    <row r="214" spans="1:9" s="3" customFormat="1" ht="15.75">
      <c r="A214" s="16" t="s">
        <v>12</v>
      </c>
      <c r="B214" s="19" t="s">
        <v>117</v>
      </c>
      <c r="C214" s="11" t="s">
        <v>27</v>
      </c>
      <c r="D214" s="11" t="s">
        <v>23</v>
      </c>
      <c r="E214" s="12" t="s">
        <v>49</v>
      </c>
      <c r="F214" s="20"/>
      <c r="G214" s="23">
        <f t="shared" si="31"/>
        <v>250</v>
      </c>
      <c r="H214" s="23">
        <f t="shared" si="31"/>
        <v>150</v>
      </c>
      <c r="I214" s="24">
        <f>I215</f>
        <v>50</v>
      </c>
    </row>
    <row r="215" spans="1:9" s="3" customFormat="1" ht="63">
      <c r="A215" s="16" t="s">
        <v>71</v>
      </c>
      <c r="B215" s="19" t="s">
        <v>117</v>
      </c>
      <c r="C215" s="11" t="s">
        <v>27</v>
      </c>
      <c r="D215" s="11" t="s">
        <v>23</v>
      </c>
      <c r="E215" s="11" t="s">
        <v>89</v>
      </c>
      <c r="F215" s="20"/>
      <c r="G215" s="23">
        <f t="shared" si="31"/>
        <v>250</v>
      </c>
      <c r="H215" s="23">
        <f t="shared" si="31"/>
        <v>150</v>
      </c>
      <c r="I215" s="24">
        <f>I216</f>
        <v>50</v>
      </c>
    </row>
    <row r="216" spans="1:9" s="3" customFormat="1" ht="31.5">
      <c r="A216" s="16" t="s">
        <v>128</v>
      </c>
      <c r="B216" s="19" t="s">
        <v>117</v>
      </c>
      <c r="C216" s="11" t="s">
        <v>27</v>
      </c>
      <c r="D216" s="11" t="s">
        <v>23</v>
      </c>
      <c r="E216" s="11" t="s">
        <v>89</v>
      </c>
      <c r="F216" s="20">
        <v>200</v>
      </c>
      <c r="G216" s="57">
        <v>250</v>
      </c>
      <c r="H216" s="23">
        <v>150</v>
      </c>
      <c r="I216" s="24">
        <v>50</v>
      </c>
    </row>
    <row r="217" spans="1:9" s="3" customFormat="1" ht="15.75">
      <c r="A217" s="45" t="s">
        <v>124</v>
      </c>
      <c r="B217" s="46" t="s">
        <v>117</v>
      </c>
      <c r="C217" s="47" t="s">
        <v>21</v>
      </c>
      <c r="D217" s="47" t="s">
        <v>118</v>
      </c>
      <c r="E217" s="47"/>
      <c r="F217" s="25"/>
      <c r="G217" s="21">
        <f>G219</f>
        <v>1371.3</v>
      </c>
      <c r="H217" s="21">
        <f>H219</f>
        <v>1426.1</v>
      </c>
      <c r="I217" s="22">
        <f>I219</f>
        <v>1483.2</v>
      </c>
    </row>
    <row r="218" spans="1:9" s="3" customFormat="1" ht="15.75">
      <c r="A218" s="45" t="s">
        <v>210</v>
      </c>
      <c r="B218" s="46" t="s">
        <v>117</v>
      </c>
      <c r="C218" s="47" t="s">
        <v>21</v>
      </c>
      <c r="D218" s="47" t="s">
        <v>25</v>
      </c>
      <c r="E218" s="47"/>
      <c r="F218" s="25"/>
      <c r="G218" s="21">
        <f>G219</f>
        <v>1371.3</v>
      </c>
      <c r="H218" s="21">
        <f>H219</f>
        <v>1426.1</v>
      </c>
      <c r="I218" s="22">
        <f>I219</f>
        <v>1483.2</v>
      </c>
    </row>
    <row r="219" spans="1:9" s="3" customFormat="1" ht="47.25">
      <c r="A219" s="16" t="s">
        <v>70</v>
      </c>
      <c r="B219" s="19" t="s">
        <v>117</v>
      </c>
      <c r="C219" s="19" t="s">
        <v>21</v>
      </c>
      <c r="D219" s="19" t="s">
        <v>25</v>
      </c>
      <c r="E219" s="12" t="s">
        <v>47</v>
      </c>
      <c r="F219" s="20"/>
      <c r="G219" s="23">
        <f aca="true" t="shared" si="32" ref="G219:I222">G220</f>
        <v>1371.3</v>
      </c>
      <c r="H219" s="23">
        <f>H220</f>
        <v>1426.1</v>
      </c>
      <c r="I219" s="24">
        <f t="shared" si="32"/>
        <v>1483.2</v>
      </c>
    </row>
    <row r="220" spans="1:9" s="3" customFormat="1" ht="15.75">
      <c r="A220" s="16" t="s">
        <v>12</v>
      </c>
      <c r="B220" s="19" t="s">
        <v>117</v>
      </c>
      <c r="C220" s="19" t="s">
        <v>21</v>
      </c>
      <c r="D220" s="19" t="s">
        <v>25</v>
      </c>
      <c r="E220" s="12" t="s">
        <v>48</v>
      </c>
      <c r="F220" s="20"/>
      <c r="G220" s="23">
        <f t="shared" si="32"/>
        <v>1371.3</v>
      </c>
      <c r="H220" s="23">
        <f t="shared" si="32"/>
        <v>1426.1</v>
      </c>
      <c r="I220" s="24">
        <f>I221</f>
        <v>1483.2</v>
      </c>
    </row>
    <row r="221" spans="1:9" s="3" customFormat="1" ht="15.75">
      <c r="A221" s="16" t="s">
        <v>12</v>
      </c>
      <c r="B221" s="19" t="s">
        <v>117</v>
      </c>
      <c r="C221" s="19" t="s">
        <v>21</v>
      </c>
      <c r="D221" s="19" t="s">
        <v>25</v>
      </c>
      <c r="E221" s="12" t="s">
        <v>49</v>
      </c>
      <c r="F221" s="20"/>
      <c r="G221" s="23">
        <f t="shared" si="32"/>
        <v>1371.3</v>
      </c>
      <c r="H221" s="23">
        <f t="shared" si="32"/>
        <v>1426.1</v>
      </c>
      <c r="I221" s="24">
        <f>I222</f>
        <v>1483.2</v>
      </c>
    </row>
    <row r="222" spans="1:9" ht="33.75" customHeight="1">
      <c r="A222" s="16" t="s">
        <v>15</v>
      </c>
      <c r="B222" s="19" t="s">
        <v>117</v>
      </c>
      <c r="C222" s="18" t="s">
        <v>21</v>
      </c>
      <c r="D222" s="11" t="s">
        <v>25</v>
      </c>
      <c r="E222" s="12" t="s">
        <v>90</v>
      </c>
      <c r="F222" s="12"/>
      <c r="G222" s="8">
        <f t="shared" si="32"/>
        <v>1371.3</v>
      </c>
      <c r="H222" s="8">
        <f t="shared" si="32"/>
        <v>1426.1</v>
      </c>
      <c r="I222" s="15">
        <f>I223</f>
        <v>1483.2</v>
      </c>
    </row>
    <row r="223" spans="1:9" ht="33.75" customHeight="1">
      <c r="A223" s="16" t="s">
        <v>38</v>
      </c>
      <c r="B223" s="19" t="s">
        <v>117</v>
      </c>
      <c r="C223" s="18" t="s">
        <v>21</v>
      </c>
      <c r="D223" s="11" t="s">
        <v>25</v>
      </c>
      <c r="E223" s="12" t="s">
        <v>90</v>
      </c>
      <c r="F223" s="12">
        <v>300</v>
      </c>
      <c r="G223" s="8">
        <v>1371.3</v>
      </c>
      <c r="H223" s="8">
        <v>1426.1</v>
      </c>
      <c r="I223" s="15">
        <v>1483.2</v>
      </c>
    </row>
    <row r="224" spans="1:9" ht="15.75">
      <c r="A224" s="45" t="s">
        <v>125</v>
      </c>
      <c r="B224" s="46" t="s">
        <v>126</v>
      </c>
      <c r="C224" s="36" t="s">
        <v>29</v>
      </c>
      <c r="D224" s="47" t="s">
        <v>118</v>
      </c>
      <c r="E224" s="42"/>
      <c r="F224" s="42"/>
      <c r="G224" s="13">
        <f>G226</f>
        <v>3541.6</v>
      </c>
      <c r="H224" s="13">
        <f>H226</f>
        <v>3681.3</v>
      </c>
      <c r="I224" s="14">
        <f>I226</f>
        <v>3826.5</v>
      </c>
    </row>
    <row r="225" spans="1:9" ht="15.75">
      <c r="A225" s="45" t="s">
        <v>211</v>
      </c>
      <c r="B225" s="46" t="s">
        <v>117</v>
      </c>
      <c r="C225" s="36" t="s">
        <v>29</v>
      </c>
      <c r="D225" s="47" t="s">
        <v>25</v>
      </c>
      <c r="E225" s="42"/>
      <c r="F225" s="42"/>
      <c r="G225" s="13">
        <f aca="true" t="shared" si="33" ref="G225:I228">G226</f>
        <v>3541.6</v>
      </c>
      <c r="H225" s="13">
        <f t="shared" si="33"/>
        <v>3681.3</v>
      </c>
      <c r="I225" s="14">
        <f t="shared" si="33"/>
        <v>3826.5</v>
      </c>
    </row>
    <row r="226" spans="1:9" ht="15.75">
      <c r="A226" s="27" t="s">
        <v>133</v>
      </c>
      <c r="B226" s="19" t="s">
        <v>117</v>
      </c>
      <c r="C226" s="18" t="s">
        <v>29</v>
      </c>
      <c r="D226" s="11" t="s">
        <v>25</v>
      </c>
      <c r="E226" s="26" t="s">
        <v>61</v>
      </c>
      <c r="F226" s="12"/>
      <c r="G226" s="8">
        <f t="shared" si="33"/>
        <v>3541.6</v>
      </c>
      <c r="H226" s="8">
        <f t="shared" si="33"/>
        <v>3681.3</v>
      </c>
      <c r="I226" s="15">
        <f t="shared" si="33"/>
        <v>3826.5</v>
      </c>
    </row>
    <row r="227" spans="1:9" ht="50.25" customHeight="1">
      <c r="A227" s="27" t="s">
        <v>212</v>
      </c>
      <c r="B227" s="19" t="s">
        <v>117</v>
      </c>
      <c r="C227" s="18" t="s">
        <v>29</v>
      </c>
      <c r="D227" s="11" t="s">
        <v>25</v>
      </c>
      <c r="E227" s="26" t="s">
        <v>88</v>
      </c>
      <c r="F227" s="12"/>
      <c r="G227" s="8">
        <f t="shared" si="33"/>
        <v>3541.6</v>
      </c>
      <c r="H227" s="8">
        <f t="shared" si="33"/>
        <v>3681.3</v>
      </c>
      <c r="I227" s="15">
        <f t="shared" si="33"/>
        <v>3826.5</v>
      </c>
    </row>
    <row r="228" spans="1:9" ht="31.5">
      <c r="A228" s="27" t="s">
        <v>147</v>
      </c>
      <c r="B228" s="19" t="s">
        <v>117</v>
      </c>
      <c r="C228" s="18" t="s">
        <v>29</v>
      </c>
      <c r="D228" s="11" t="s">
        <v>25</v>
      </c>
      <c r="E228" s="26" t="s">
        <v>213</v>
      </c>
      <c r="F228" s="12"/>
      <c r="G228" s="8">
        <f t="shared" si="33"/>
        <v>3541.6</v>
      </c>
      <c r="H228" s="8">
        <f t="shared" si="33"/>
        <v>3681.3</v>
      </c>
      <c r="I228" s="15">
        <f t="shared" si="33"/>
        <v>3826.5</v>
      </c>
    </row>
    <row r="229" spans="1:9" ht="32.25" thickBot="1">
      <c r="A229" s="55" t="s">
        <v>130</v>
      </c>
      <c r="B229" s="44" t="s">
        <v>117</v>
      </c>
      <c r="C229" s="29" t="s">
        <v>29</v>
      </c>
      <c r="D229" s="30" t="s">
        <v>25</v>
      </c>
      <c r="E229" s="31" t="s">
        <v>213</v>
      </c>
      <c r="F229" s="32">
        <v>600</v>
      </c>
      <c r="G229" s="33">
        <v>3541.6</v>
      </c>
      <c r="H229" s="33">
        <v>3681.3</v>
      </c>
      <c r="I229" s="34">
        <v>3826.5</v>
      </c>
    </row>
  </sheetData>
  <sheetProtection/>
  <mergeCells count="17">
    <mergeCell ref="G13:I13"/>
    <mergeCell ref="A13:A14"/>
    <mergeCell ref="C13:C14"/>
    <mergeCell ref="D13:D14"/>
    <mergeCell ref="E13:E14"/>
    <mergeCell ref="F13:F14"/>
    <mergeCell ref="B13:B14"/>
    <mergeCell ref="A9:I9"/>
    <mergeCell ref="A5:I5"/>
    <mergeCell ref="A6:I6"/>
    <mergeCell ref="A7:I7"/>
    <mergeCell ref="A10:I12"/>
    <mergeCell ref="A1:I1"/>
    <mergeCell ref="A2:I2"/>
    <mergeCell ref="A3:I3"/>
    <mergeCell ref="A4:I4"/>
    <mergeCell ref="A8:I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2021-12-17T07:43:32Z</cp:lastPrinted>
  <dcterms:created xsi:type="dcterms:W3CDTF">2001-10-22T05:13:31Z</dcterms:created>
  <dcterms:modified xsi:type="dcterms:W3CDTF">2022-03-11T08:24:35Z</dcterms:modified>
  <cp:category/>
  <cp:version/>
  <cp:contentType/>
  <cp:contentStatus/>
</cp:coreProperties>
</file>